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comments11.xml" ContentType="application/vnd.openxmlformats-officedocument.spreadsheetml.comments+xml"/>
  <Override PartName="/xl/drawings/drawing14.xml" ContentType="application/vnd.openxmlformats-officedocument.drawing+xml"/>
  <Override PartName="/xl/comments12.xml" ContentType="application/vnd.openxmlformats-officedocument.spreadsheetml.comments+xml"/>
  <Override PartName="/xl/drawings/drawing15.xml" ContentType="application/vnd.openxmlformats-officedocument.drawing+xml"/>
  <Override PartName="/xl/comments13.xml" ContentType="application/vnd.openxmlformats-officedocument.spreadsheetml.comments+xml"/>
  <Override PartName="/xl/drawings/drawing16.xml" ContentType="application/vnd.openxmlformats-officedocument.drawing+xml"/>
  <Override PartName="/xl/comments14.xml" ContentType="application/vnd.openxmlformats-officedocument.spreadsheetml.comments+xml"/>
  <Override PartName="/xl/drawings/drawing17.xml" ContentType="application/vnd.openxmlformats-officedocument.drawing+xml"/>
  <Override PartName="/xl/comments15.xml" ContentType="application/vnd.openxmlformats-officedocument.spreadsheetml.comments+xml"/>
  <Override PartName="/xl/drawings/drawing18.xml" ContentType="application/vnd.openxmlformats-officedocument.drawing+xml"/>
  <Override PartName="/xl/comments16.xml" ContentType="application/vnd.openxmlformats-officedocument.spreadsheetml.comments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drawings/drawing22.xml" ContentType="application/vnd.openxmlformats-officedocument.drawing+xml"/>
  <Override PartName="/xl/comments20.xml" ContentType="application/vnd.openxmlformats-officedocument.spreadsheetml.comments+xml"/>
  <Override PartName="/xl/drawings/drawing23.xml" ContentType="application/vnd.openxmlformats-officedocument.drawing+xml"/>
  <Override PartName="/xl/comments21.xml" ContentType="application/vnd.openxmlformats-officedocument.spreadsheetml.comments+xml"/>
  <Override PartName="/xl/drawings/drawing24.xml" ContentType="application/vnd.openxmlformats-officedocument.drawing+xml"/>
  <Override PartName="/xl/comments22.xml" ContentType="application/vnd.openxmlformats-officedocument.spreadsheetml.comments+xml"/>
  <Override PartName="/xl/drawings/drawing25.xml" ContentType="application/vnd.openxmlformats-officedocument.drawing+xml"/>
  <Override PartName="/xl/comments23.xml" ContentType="application/vnd.openxmlformats-officedocument.spreadsheetml.comments+xml"/>
  <Override PartName="/xl/drawings/drawing26.xml" ContentType="application/vnd.openxmlformats-officedocument.drawing+xml"/>
  <Override PartName="/xl/comments24.xml" ContentType="application/vnd.openxmlformats-officedocument.spreadsheetml.comments+xml"/>
  <Override PartName="/xl/drawings/drawing27.xml" ContentType="application/vnd.openxmlformats-officedocument.drawing+xml"/>
  <Override PartName="/xl/comments25.xml" ContentType="application/vnd.openxmlformats-officedocument.spreadsheetml.comments+xml"/>
  <Override PartName="/xl/drawings/drawing28.xml" ContentType="application/vnd.openxmlformats-officedocument.drawing+xml"/>
  <Override PartName="/xl/comments26.xml" ContentType="application/vnd.openxmlformats-officedocument.spreadsheetml.comments+xml"/>
  <Override PartName="/xl/drawings/drawing29.xml" ContentType="application/vnd.openxmlformats-officedocument.drawing+xml"/>
  <Override PartName="/xl/comments27.xml" ContentType="application/vnd.openxmlformats-officedocument.spreadsheetml.comments+xml"/>
  <Override PartName="/xl/drawings/drawing30.xml" ContentType="application/vnd.openxmlformats-officedocument.drawing+xml"/>
  <Override PartName="/xl/comments28.xml" ContentType="application/vnd.openxmlformats-officedocument.spreadsheetml.comments+xml"/>
  <Override PartName="/xl/drawings/drawing31.xml" ContentType="application/vnd.openxmlformats-officedocument.drawing+xml"/>
  <Override PartName="/xl/comments29.xml" ContentType="application/vnd.openxmlformats-officedocument.spreadsheetml.comments+xml"/>
  <Override PartName="/xl/drawings/drawing32.xml" ContentType="application/vnd.openxmlformats-officedocument.drawing+xml"/>
  <Override PartName="/xl/comments30.xml" ContentType="application/vnd.openxmlformats-officedocument.spreadsheetml.comments+xml"/>
  <Override PartName="/xl/drawings/drawing33.xml" ContentType="application/vnd.openxmlformats-officedocument.drawing+xml"/>
  <Override PartName="/xl/comments31.xml" ContentType="application/vnd.openxmlformats-officedocument.spreadsheetml.comments+xml"/>
  <Override PartName="/xl/drawings/drawing34.xml" ContentType="application/vnd.openxmlformats-officedocument.drawing+xml"/>
  <Override PartName="/xl/comments32.xml" ContentType="application/vnd.openxmlformats-officedocument.spreadsheetml.comments+xml"/>
  <Override PartName="/xl/drawings/drawing35.xml" ContentType="application/vnd.openxmlformats-officedocument.drawing+xml"/>
  <Override PartName="/xl/comments33.xml" ContentType="application/vnd.openxmlformats-officedocument.spreadsheetml.comments+xml"/>
  <Override PartName="/xl/drawings/drawing36.xml" ContentType="application/vnd.openxmlformats-officedocument.drawing+xml"/>
  <Override PartName="/xl/comments34.xml" ContentType="application/vnd.openxmlformats-officedocument.spreadsheetml.comments+xml"/>
  <Override PartName="/xl/drawings/drawing37.xml" ContentType="application/vnd.openxmlformats-officedocument.drawing+xml"/>
  <Override PartName="/xl/comments35.xml" ContentType="application/vnd.openxmlformats-officedocument.spreadsheetml.comments+xml"/>
  <Override PartName="/xl/drawings/drawing38.xml" ContentType="application/vnd.openxmlformats-officedocument.drawing+xml"/>
  <Override PartName="/xl/comments36.xml" ContentType="application/vnd.openxmlformats-officedocument.spreadsheetml.comments+xml"/>
  <Override PartName="/xl/drawings/drawing39.xml" ContentType="application/vnd.openxmlformats-officedocument.drawing+xml"/>
  <Override PartName="/xl/comments37.xml" ContentType="application/vnd.openxmlformats-officedocument.spreadsheetml.comments+xml"/>
  <Override PartName="/xl/drawings/drawing40.xml" ContentType="application/vnd.openxmlformats-officedocument.drawing+xml"/>
  <Override PartName="/xl/comments38.xml" ContentType="application/vnd.openxmlformats-officedocument.spreadsheetml.comments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  <Override PartName="/xl/commentsmeta5" ContentType="application/binary"/>
  <Override PartName="/xl/commentsmeta6" ContentType="application/binary"/>
  <Override PartName="/xl/commentsmeta7" ContentType="application/binary"/>
  <Override PartName="/xl/commentsmeta8" ContentType="application/binary"/>
  <Override PartName="/xl/commentsmeta9" ContentType="application/binary"/>
  <Override PartName="/xl/commentsmeta10" ContentType="application/binary"/>
  <Override PartName="/xl/commentsmeta11" ContentType="application/binary"/>
  <Override PartName="/xl/commentsmeta12" ContentType="application/binary"/>
  <Override PartName="/xl/commentsmeta13" ContentType="application/binary"/>
  <Override PartName="/xl/commentsmeta14" ContentType="application/binary"/>
  <Override PartName="/xl/commentsmeta15" ContentType="application/binary"/>
  <Override PartName="/xl/commentsmeta16" ContentType="application/binary"/>
  <Override PartName="/xl/commentsmeta17" ContentType="application/binary"/>
  <Override PartName="/xl/commentsmeta18" ContentType="application/binary"/>
  <Override PartName="/xl/commentsmeta19" ContentType="application/binary"/>
  <Override PartName="/xl/commentsmeta20" ContentType="application/binary"/>
  <Override PartName="/xl/commentsmeta21" ContentType="application/binary"/>
  <Override PartName="/xl/commentsmeta22" ContentType="application/binary"/>
  <Override PartName="/xl/commentsmeta23" ContentType="application/binary"/>
  <Override PartName="/xl/commentsmeta24" ContentType="application/binary"/>
  <Override PartName="/xl/commentsmeta25" ContentType="application/binary"/>
  <Override PartName="/xl/commentsmeta26" ContentType="application/binary"/>
  <Override PartName="/xl/commentsmeta27" ContentType="application/binary"/>
  <Override PartName="/xl/commentsmeta28" ContentType="application/binary"/>
  <Override PartName="/xl/commentsmeta29" ContentType="application/binary"/>
  <Override PartName="/xl/commentsmeta30" ContentType="application/binary"/>
  <Override PartName="/xl/commentsmeta31" ContentType="application/binary"/>
  <Override PartName="/xl/commentsmeta32" ContentType="application/binary"/>
  <Override PartName="/xl/commentsmeta33" ContentType="application/binary"/>
  <Override PartName="/xl/commentsmeta34" ContentType="application/binary"/>
  <Override PartName="/xl/commentsmeta35" ContentType="application/binary"/>
  <Override PartName="/xl/commentsmeta36" ContentType="application/binary"/>
  <Override PartName="/xl/commentsmeta37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PC-SECRETARIA-1\Compartilhado\modelos de boletins para editar\"/>
    </mc:Choice>
  </mc:AlternateContent>
  <bookViews>
    <workbookView xWindow="0" yWindow="0" windowWidth="28800" windowHeight="12135" activeTab="6"/>
  </bookViews>
  <sheets>
    <sheet name="ALNS" sheetId="1" r:id="rId1"/>
    <sheet name="Disciplinas" sheetId="44" r:id="rId2"/>
    <sheet name="LP" sheetId="2" r:id="rId3"/>
    <sheet name="ART" sheetId="3" r:id="rId4"/>
    <sheet name="ED_FIS" sheetId="4" r:id="rId5"/>
    <sheet name="ING" sheetId="5" r:id="rId6"/>
    <sheet name="ESP" sheetId="6" r:id="rId7"/>
    <sheet name="HIST" sheetId="7" r:id="rId8"/>
    <sheet name="GEO" sheetId="8" r:id="rId9"/>
    <sheet name="FIL" sheetId="9" r:id="rId10"/>
    <sheet name="SOC" sheetId="10" r:id="rId11"/>
    <sheet name="QUI" sheetId="11" r:id="rId12"/>
    <sheet name="FIS" sheetId="12" r:id="rId13"/>
    <sheet name="BIO" sheetId="13" r:id="rId14"/>
    <sheet name="MAT" sheetId="14" r:id="rId15"/>
    <sheet name="EstudoOrientado" sheetId="15" r:id="rId16"/>
    <sheet name="Prota_juvenil" sheetId="16" r:id="rId17"/>
    <sheet name="Pratica_experi" sheetId="17" r:id="rId18"/>
    <sheet name="ELET" sheetId="18" r:id="rId19"/>
    <sheet name="Projeto_de_vida" sheetId="19" r:id="rId20"/>
    <sheet name="Educ_tec_mid" sheetId="20" r:id="rId21"/>
    <sheet name="Intervcom" sheetId="21" r:id="rId22"/>
    <sheet name="EP" sheetId="22" r:id="rId23"/>
    <sheet name="ISC" sheetId="23" r:id="rId24"/>
    <sheet name="Higie_Segu_trab" sheetId="24" r:id="rId25"/>
    <sheet name="Hist_cult_des" sheetId="25" r:id="rId26"/>
    <sheet name="Pro_Cri_Desi" sheetId="26" r:id="rId27"/>
    <sheet name="Funda_desenho" sheetId="27" r:id="rId28"/>
    <sheet name="Desen_Pesq_Mercado" sheetId="28" r:id="rId29"/>
    <sheet name="Modela_Graf_cal" sheetId="29" r:id="rId30"/>
    <sheet name="Profabdc" sheetId="30" r:id="rId31"/>
    <sheet name="SustentMat" sheetId="31" r:id="rId32"/>
    <sheet name="Modelagem_plana_Cal" sheetId="32" r:id="rId33"/>
    <sheet name="Proces_cria_designII" sheetId="33" r:id="rId34"/>
    <sheet name="Modela_Cal_3D" sheetId="34" r:id="rId35"/>
    <sheet name="DesProjeto1" sheetId="35" r:id="rId36"/>
    <sheet name="Desenv_de_Projeto2" sheetId="36" r:id="rId37"/>
    <sheet name="Gest_logis_Inov" sheetId="37" r:id="rId38"/>
    <sheet name="Metod_Cientif_design" sheetId="38" r:id="rId39"/>
    <sheet name="Plan_Contr_Prod_desig" sheetId="39" r:id="rId40"/>
    <sheet name="Boletim" sheetId="43" r:id="rId41"/>
    <sheet name="DES_TURMA" sheetId="41" r:id="rId42"/>
    <sheet name="DES_INDIVIDUAL" sheetId="42" r:id="rId4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46" roundtripDataSignature="AMtx7mj3kSnm6LAqsB72fy38XhuQExVe1w=="/>
    </ext>
  </extLst>
</workbook>
</file>

<file path=xl/calcChain.xml><?xml version="1.0" encoding="utf-8"?>
<calcChain xmlns="http://schemas.openxmlformats.org/spreadsheetml/2006/main">
  <c r="F7" i="14" l="1"/>
  <c r="F6" i="4"/>
  <c r="F5" i="7"/>
  <c r="F4" i="2"/>
  <c r="F5" i="2"/>
  <c r="F23" i="8"/>
  <c r="F6" i="7"/>
  <c r="F7" i="7"/>
  <c r="F8" i="7"/>
  <c r="F9" i="7"/>
  <c r="F10" i="7"/>
  <c r="F1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A41" i="2"/>
  <c r="F41" i="2" s="1"/>
  <c r="G41" i="2" l="1"/>
  <c r="H41" i="2" s="1"/>
  <c r="J41" i="2"/>
  <c r="K41" i="2" s="1"/>
  <c r="J47" i="42"/>
  <c r="I47" i="42"/>
  <c r="H47" i="42"/>
  <c r="G47" i="42"/>
  <c r="A47" i="42"/>
  <c r="J46" i="42"/>
  <c r="I46" i="42"/>
  <c r="H46" i="42"/>
  <c r="G46" i="42"/>
  <c r="A46" i="42"/>
  <c r="J45" i="42"/>
  <c r="I45" i="42"/>
  <c r="H45" i="42"/>
  <c r="G45" i="42"/>
  <c r="A45" i="42"/>
  <c r="J44" i="42"/>
  <c r="I44" i="42"/>
  <c r="H44" i="42"/>
  <c r="G44" i="42"/>
  <c r="A44" i="42"/>
  <c r="P43" i="42"/>
  <c r="J43" i="42"/>
  <c r="I43" i="42"/>
  <c r="H43" i="42"/>
  <c r="G43" i="42"/>
  <c r="A43" i="42"/>
  <c r="O42" i="42"/>
  <c r="J42" i="42"/>
  <c r="I42" i="42"/>
  <c r="H42" i="42"/>
  <c r="G42" i="42"/>
  <c r="A42" i="42"/>
  <c r="J41" i="42"/>
  <c r="I41" i="42"/>
  <c r="H41" i="42"/>
  <c r="G41" i="42"/>
  <c r="A41" i="42"/>
  <c r="J40" i="42"/>
  <c r="I40" i="42"/>
  <c r="H40" i="42"/>
  <c r="G40" i="42"/>
  <c r="A40" i="42"/>
  <c r="J39" i="42"/>
  <c r="I39" i="42"/>
  <c r="H39" i="42"/>
  <c r="G39" i="42"/>
  <c r="A39" i="42"/>
  <c r="J38" i="42"/>
  <c r="I38" i="42"/>
  <c r="H38" i="42"/>
  <c r="G38" i="42"/>
  <c r="A38" i="42"/>
  <c r="J37" i="42"/>
  <c r="I37" i="42"/>
  <c r="H37" i="42"/>
  <c r="G37" i="42"/>
  <c r="A37" i="42"/>
  <c r="Q36" i="42"/>
  <c r="J36" i="42"/>
  <c r="I36" i="42"/>
  <c r="H36" i="42"/>
  <c r="G36" i="42"/>
  <c r="A36" i="42"/>
  <c r="J35" i="42"/>
  <c r="I35" i="42"/>
  <c r="H35" i="42"/>
  <c r="G35" i="42"/>
  <c r="A35" i="42"/>
  <c r="J34" i="42"/>
  <c r="I34" i="42"/>
  <c r="H34" i="42"/>
  <c r="G34" i="42"/>
  <c r="A34" i="42"/>
  <c r="R33" i="42"/>
  <c r="J33" i="42"/>
  <c r="I33" i="42"/>
  <c r="H33" i="42"/>
  <c r="G33" i="42"/>
  <c r="A33" i="42"/>
  <c r="J32" i="42"/>
  <c r="I32" i="42"/>
  <c r="H32" i="42"/>
  <c r="G32" i="42"/>
  <c r="A32" i="42"/>
  <c r="J31" i="42"/>
  <c r="I31" i="42"/>
  <c r="H31" i="42"/>
  <c r="G31" i="42"/>
  <c r="A31" i="42"/>
  <c r="J30" i="42"/>
  <c r="I30" i="42"/>
  <c r="H30" i="42"/>
  <c r="G30" i="42"/>
  <c r="A30" i="42"/>
  <c r="J29" i="42"/>
  <c r="I29" i="42"/>
  <c r="H29" i="42"/>
  <c r="G29" i="42"/>
  <c r="A29" i="42"/>
  <c r="J28" i="42"/>
  <c r="I28" i="42"/>
  <c r="H28" i="42"/>
  <c r="G28" i="42"/>
  <c r="A28" i="42"/>
  <c r="P27" i="42"/>
  <c r="J27" i="42"/>
  <c r="I27" i="42"/>
  <c r="H27" i="42"/>
  <c r="G27" i="42"/>
  <c r="A27" i="42"/>
  <c r="O26" i="42"/>
  <c r="J26" i="42"/>
  <c r="I26" i="42"/>
  <c r="H26" i="42"/>
  <c r="G26" i="42"/>
  <c r="A26" i="42"/>
  <c r="L25" i="42"/>
  <c r="J25" i="42"/>
  <c r="I25" i="42"/>
  <c r="H25" i="42"/>
  <c r="G25" i="42"/>
  <c r="A25" i="42"/>
  <c r="O24" i="42"/>
  <c r="J24" i="42"/>
  <c r="I24" i="42"/>
  <c r="H24" i="42"/>
  <c r="G24" i="42"/>
  <c r="A24" i="42"/>
  <c r="R23" i="42"/>
  <c r="J23" i="42"/>
  <c r="I23" i="42"/>
  <c r="H23" i="42"/>
  <c r="G23" i="42"/>
  <c r="A23" i="42"/>
  <c r="Q22" i="42"/>
  <c r="J22" i="42"/>
  <c r="I22" i="42"/>
  <c r="H22" i="42"/>
  <c r="G22" i="42"/>
  <c r="A22" i="42"/>
  <c r="P21" i="42"/>
  <c r="J21" i="42"/>
  <c r="I21" i="42"/>
  <c r="H21" i="42"/>
  <c r="G21" i="42"/>
  <c r="A21" i="42"/>
  <c r="R20" i="42"/>
  <c r="J20" i="42"/>
  <c r="I20" i="42"/>
  <c r="H20" i="42"/>
  <c r="G20" i="42"/>
  <c r="A20" i="42"/>
  <c r="R19" i="42"/>
  <c r="J19" i="42"/>
  <c r="I19" i="42"/>
  <c r="H19" i="42"/>
  <c r="G19" i="42"/>
  <c r="A19" i="42"/>
  <c r="Q18" i="42"/>
  <c r="J18" i="42"/>
  <c r="I18" i="42"/>
  <c r="H18" i="42"/>
  <c r="G18" i="42"/>
  <c r="A18" i="42"/>
  <c r="P17" i="42"/>
  <c r="J17" i="42"/>
  <c r="I17" i="42"/>
  <c r="H17" i="42"/>
  <c r="G17" i="42"/>
  <c r="A17" i="42"/>
  <c r="R16" i="42"/>
  <c r="J16" i="42"/>
  <c r="I16" i="42"/>
  <c r="H16" i="42"/>
  <c r="G16" i="42"/>
  <c r="A16" i="42"/>
  <c r="R15" i="42"/>
  <c r="J15" i="42"/>
  <c r="I15" i="42"/>
  <c r="H15" i="42"/>
  <c r="G15" i="42"/>
  <c r="A15" i="42"/>
  <c r="Q14" i="42"/>
  <c r="J14" i="42"/>
  <c r="I14" i="42"/>
  <c r="H14" i="42"/>
  <c r="G14" i="42"/>
  <c r="A14" i="42"/>
  <c r="P13" i="42"/>
  <c r="J13" i="42"/>
  <c r="I13" i="42"/>
  <c r="H13" i="42"/>
  <c r="G13" i="42"/>
  <c r="A13" i="42"/>
  <c r="R12" i="42"/>
  <c r="J12" i="42"/>
  <c r="I12" i="42"/>
  <c r="H12" i="42"/>
  <c r="G12" i="42"/>
  <c r="A12" i="42"/>
  <c r="R11" i="42"/>
  <c r="J11" i="42"/>
  <c r="I11" i="42"/>
  <c r="H11" i="42"/>
  <c r="G11" i="42"/>
  <c r="A11" i="42"/>
  <c r="Q10" i="42"/>
  <c r="J10" i="42"/>
  <c r="I10" i="42"/>
  <c r="H10" i="42"/>
  <c r="G10" i="42"/>
  <c r="A10" i="42"/>
  <c r="P9" i="42"/>
  <c r="J9" i="42"/>
  <c r="I9" i="42"/>
  <c r="H9" i="42"/>
  <c r="G9" i="42"/>
  <c r="A9" i="42"/>
  <c r="R8" i="42"/>
  <c r="J8" i="42"/>
  <c r="I8" i="42"/>
  <c r="H8" i="42"/>
  <c r="G8" i="42"/>
  <c r="A8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B3" i="42"/>
  <c r="R41" i="42" s="1"/>
  <c r="A16" i="41"/>
  <c r="A15" i="41"/>
  <c r="A14" i="41"/>
  <c r="A13" i="41"/>
  <c r="A12" i="41"/>
  <c r="A11" i="41"/>
  <c r="A10" i="41"/>
  <c r="A9" i="41"/>
  <c r="G8" i="41"/>
  <c r="F8" i="41"/>
  <c r="E8" i="41"/>
  <c r="E13" i="41" s="1"/>
  <c r="D8" i="41"/>
  <c r="H3" i="41"/>
  <c r="A44" i="39"/>
  <c r="F44" i="39" s="1"/>
  <c r="A43" i="39"/>
  <c r="F43" i="39" s="1"/>
  <c r="G43" i="39" s="1"/>
  <c r="A42" i="39"/>
  <c r="F42" i="39" s="1"/>
  <c r="A41" i="39"/>
  <c r="F41" i="39" s="1"/>
  <c r="A40" i="39"/>
  <c r="F40" i="39" s="1"/>
  <c r="A39" i="39"/>
  <c r="F39" i="39" s="1"/>
  <c r="G39" i="39" s="1"/>
  <c r="A38" i="39"/>
  <c r="F38" i="39" s="1"/>
  <c r="A37" i="39"/>
  <c r="F37" i="39" s="1"/>
  <c r="A36" i="39"/>
  <c r="F36" i="39" s="1"/>
  <c r="A35" i="39"/>
  <c r="F35" i="39" s="1"/>
  <c r="G35" i="39" s="1"/>
  <c r="A34" i="39"/>
  <c r="F34" i="39" s="1"/>
  <c r="A33" i="39"/>
  <c r="F33" i="39" s="1"/>
  <c r="G33" i="39" s="1"/>
  <c r="H33" i="39" s="1"/>
  <c r="A32" i="39"/>
  <c r="F32" i="39" s="1"/>
  <c r="A31" i="39"/>
  <c r="F31" i="39" s="1"/>
  <c r="G31" i="39" s="1"/>
  <c r="H31" i="39" s="1"/>
  <c r="A30" i="39"/>
  <c r="F30" i="39" s="1"/>
  <c r="A29" i="39"/>
  <c r="F29" i="39" s="1"/>
  <c r="A28" i="39"/>
  <c r="F28" i="39" s="1"/>
  <c r="A27" i="39"/>
  <c r="F27" i="39" s="1"/>
  <c r="A26" i="39"/>
  <c r="F26" i="39" s="1"/>
  <c r="A25" i="39"/>
  <c r="F25" i="39" s="1"/>
  <c r="G25" i="39" s="1"/>
  <c r="H25" i="39" s="1"/>
  <c r="A24" i="39"/>
  <c r="F24" i="39" s="1"/>
  <c r="A23" i="39"/>
  <c r="F23" i="39" s="1"/>
  <c r="G23" i="39" s="1"/>
  <c r="A22" i="39"/>
  <c r="F22" i="39" s="1"/>
  <c r="A21" i="39"/>
  <c r="F21" i="39" s="1"/>
  <c r="A20" i="39"/>
  <c r="F20" i="39" s="1"/>
  <c r="A19" i="39"/>
  <c r="F19" i="39" s="1"/>
  <c r="G19" i="39" s="1"/>
  <c r="A18" i="39"/>
  <c r="F18" i="39" s="1"/>
  <c r="A17" i="39"/>
  <c r="F17" i="39" s="1"/>
  <c r="G17" i="39" s="1"/>
  <c r="F16" i="39"/>
  <c r="A16" i="39"/>
  <c r="J15" i="39"/>
  <c r="K15" i="39" s="1"/>
  <c r="A15" i="39"/>
  <c r="F15" i="39" s="1"/>
  <c r="G15" i="39" s="1"/>
  <c r="H15" i="39" s="1"/>
  <c r="A14" i="39"/>
  <c r="F14" i="39" s="1"/>
  <c r="A13" i="39"/>
  <c r="F13" i="39" s="1"/>
  <c r="A12" i="39"/>
  <c r="F12" i="39" s="1"/>
  <c r="A11" i="39"/>
  <c r="F11" i="39" s="1"/>
  <c r="A10" i="39"/>
  <c r="F10" i="39" s="1"/>
  <c r="A9" i="39"/>
  <c r="F9" i="39" s="1"/>
  <c r="G9" i="39" s="1"/>
  <c r="H9" i="39" s="1"/>
  <c r="A8" i="39"/>
  <c r="F8" i="39" s="1"/>
  <c r="J7" i="39"/>
  <c r="K7" i="39" s="1"/>
  <c r="A7" i="39"/>
  <c r="F7" i="39" s="1"/>
  <c r="G7" i="39" s="1"/>
  <c r="A6" i="39"/>
  <c r="F6" i="39" s="1"/>
  <c r="A5" i="39"/>
  <c r="F5" i="39" s="1"/>
  <c r="A4" i="39"/>
  <c r="F4" i="39" s="1"/>
  <c r="A44" i="38"/>
  <c r="F44" i="38" s="1"/>
  <c r="G44" i="38" s="1"/>
  <c r="H44" i="38" s="1"/>
  <c r="A43" i="38"/>
  <c r="F43" i="38" s="1"/>
  <c r="A42" i="38"/>
  <c r="F42" i="38" s="1"/>
  <c r="A41" i="38"/>
  <c r="F41" i="38" s="1"/>
  <c r="J40" i="38"/>
  <c r="K40" i="38" s="1"/>
  <c r="A40" i="38"/>
  <c r="F40" i="38" s="1"/>
  <c r="G40" i="38" s="1"/>
  <c r="F39" i="38"/>
  <c r="A39" i="38"/>
  <c r="J38" i="38"/>
  <c r="K38" i="38" s="1"/>
  <c r="A38" i="38"/>
  <c r="F38" i="38" s="1"/>
  <c r="G38" i="38" s="1"/>
  <c r="A37" i="38"/>
  <c r="F37" i="38" s="1"/>
  <c r="A36" i="38"/>
  <c r="F36" i="38" s="1"/>
  <c r="G36" i="38" s="1"/>
  <c r="H36" i="38" s="1"/>
  <c r="A35" i="38"/>
  <c r="F35" i="38" s="1"/>
  <c r="A34" i="38"/>
  <c r="F34" i="38" s="1"/>
  <c r="A33" i="38"/>
  <c r="F33" i="38" s="1"/>
  <c r="A32" i="38"/>
  <c r="F32" i="38" s="1"/>
  <c r="G32" i="38" s="1"/>
  <c r="A31" i="38"/>
  <c r="F31" i="38" s="1"/>
  <c r="A30" i="38"/>
  <c r="F30" i="38" s="1"/>
  <c r="A29" i="38"/>
  <c r="F29" i="38" s="1"/>
  <c r="A28" i="38"/>
  <c r="F28" i="38" s="1"/>
  <c r="G28" i="38" s="1"/>
  <c r="H28" i="38" s="1"/>
  <c r="A27" i="38"/>
  <c r="F27" i="38" s="1"/>
  <c r="A26" i="38"/>
  <c r="F26" i="38" s="1"/>
  <c r="A25" i="38"/>
  <c r="F25" i="38" s="1"/>
  <c r="A24" i="38"/>
  <c r="F24" i="38" s="1"/>
  <c r="G24" i="38" s="1"/>
  <c r="A23" i="38"/>
  <c r="F23" i="38" s="1"/>
  <c r="A22" i="38"/>
  <c r="F22" i="38" s="1"/>
  <c r="G22" i="38" s="1"/>
  <c r="H22" i="38" s="1"/>
  <c r="A21" i="38"/>
  <c r="F21" i="38" s="1"/>
  <c r="G21" i="38" s="1"/>
  <c r="A20" i="38"/>
  <c r="F20" i="38" s="1"/>
  <c r="A19" i="38"/>
  <c r="F19" i="38" s="1"/>
  <c r="A18" i="38"/>
  <c r="F18" i="38" s="1"/>
  <c r="G18" i="38" s="1"/>
  <c r="H18" i="38" s="1"/>
  <c r="A17" i="38"/>
  <c r="F17" i="38" s="1"/>
  <c r="G17" i="38" s="1"/>
  <c r="A16" i="38"/>
  <c r="F16" i="38" s="1"/>
  <c r="A15" i="38"/>
  <c r="F15" i="38" s="1"/>
  <c r="A14" i="38"/>
  <c r="F14" i="38" s="1"/>
  <c r="G14" i="38" s="1"/>
  <c r="H14" i="38" s="1"/>
  <c r="A13" i="38"/>
  <c r="F13" i="38" s="1"/>
  <c r="G13" i="38" s="1"/>
  <c r="A12" i="38"/>
  <c r="F12" i="38" s="1"/>
  <c r="A11" i="38"/>
  <c r="F11" i="38" s="1"/>
  <c r="A10" i="38"/>
  <c r="F10" i="38" s="1"/>
  <c r="G10" i="38" s="1"/>
  <c r="H10" i="38" s="1"/>
  <c r="A9" i="38"/>
  <c r="F9" i="38" s="1"/>
  <c r="G9" i="38" s="1"/>
  <c r="A8" i="38"/>
  <c r="F8" i="38" s="1"/>
  <c r="A7" i="38"/>
  <c r="F7" i="38" s="1"/>
  <c r="J6" i="38"/>
  <c r="K6" i="38" s="1"/>
  <c r="A6" i="38"/>
  <c r="F6" i="38" s="1"/>
  <c r="G6" i="38" s="1"/>
  <c r="H6" i="38" s="1"/>
  <c r="A5" i="38"/>
  <c r="F5" i="38" s="1"/>
  <c r="A4" i="38"/>
  <c r="F4" i="38" s="1"/>
  <c r="G4" i="38" s="1"/>
  <c r="H4" i="38" s="1"/>
  <c r="A44" i="37"/>
  <c r="F44" i="37" s="1"/>
  <c r="A43" i="37"/>
  <c r="F43" i="37" s="1"/>
  <c r="G43" i="37" s="1"/>
  <c r="H43" i="37" s="1"/>
  <c r="A42" i="37"/>
  <c r="F42" i="37" s="1"/>
  <c r="A41" i="37"/>
  <c r="F41" i="37" s="1"/>
  <c r="G41" i="37" s="1"/>
  <c r="A40" i="37"/>
  <c r="F40" i="37" s="1"/>
  <c r="A39" i="37"/>
  <c r="F39" i="37" s="1"/>
  <c r="A38" i="37"/>
  <c r="F38" i="37" s="1"/>
  <c r="A37" i="37"/>
  <c r="F37" i="37" s="1"/>
  <c r="G37" i="37" s="1"/>
  <c r="A36" i="37"/>
  <c r="F36" i="37" s="1"/>
  <c r="A35" i="37"/>
  <c r="F35" i="37" s="1"/>
  <c r="G35" i="37" s="1"/>
  <c r="H35" i="37" s="1"/>
  <c r="A34" i="37"/>
  <c r="F34" i="37" s="1"/>
  <c r="A33" i="37"/>
  <c r="F33" i="37" s="1"/>
  <c r="G33" i="37" s="1"/>
  <c r="H33" i="37" s="1"/>
  <c r="A32" i="37"/>
  <c r="F32" i="37" s="1"/>
  <c r="A31" i="37"/>
  <c r="F31" i="37" s="1"/>
  <c r="A30" i="37"/>
  <c r="F30" i="37" s="1"/>
  <c r="A29" i="37"/>
  <c r="F29" i="37" s="1"/>
  <c r="G29" i="37" s="1"/>
  <c r="A28" i="37"/>
  <c r="F28" i="37" s="1"/>
  <c r="A27" i="37"/>
  <c r="F27" i="37" s="1"/>
  <c r="G27" i="37" s="1"/>
  <c r="H27" i="37" s="1"/>
  <c r="F26" i="37"/>
  <c r="A26" i="37"/>
  <c r="A25" i="37"/>
  <c r="F25" i="37" s="1"/>
  <c r="G25" i="37" s="1"/>
  <c r="A24" i="37"/>
  <c r="F24" i="37" s="1"/>
  <c r="A23" i="37"/>
  <c r="F23" i="37" s="1"/>
  <c r="A22" i="37"/>
  <c r="F22" i="37" s="1"/>
  <c r="A21" i="37"/>
  <c r="F21" i="37" s="1"/>
  <c r="G21" i="37" s="1"/>
  <c r="A20" i="37"/>
  <c r="F20" i="37" s="1"/>
  <c r="A19" i="37"/>
  <c r="F19" i="37" s="1"/>
  <c r="G19" i="37" s="1"/>
  <c r="H19" i="37" s="1"/>
  <c r="A18" i="37"/>
  <c r="F18" i="37" s="1"/>
  <c r="A17" i="37"/>
  <c r="F17" i="37" s="1"/>
  <c r="G17" i="37" s="1"/>
  <c r="H17" i="37" s="1"/>
  <c r="A16" i="37"/>
  <c r="F16" i="37" s="1"/>
  <c r="A15" i="37"/>
  <c r="F15" i="37" s="1"/>
  <c r="A14" i="37"/>
  <c r="F14" i="37" s="1"/>
  <c r="A13" i="37"/>
  <c r="F13" i="37" s="1"/>
  <c r="G13" i="37" s="1"/>
  <c r="A12" i="37"/>
  <c r="F12" i="37" s="1"/>
  <c r="A11" i="37"/>
  <c r="F11" i="37" s="1"/>
  <c r="G11" i="37" s="1"/>
  <c r="H11" i="37" s="1"/>
  <c r="A10" i="37"/>
  <c r="F10" i="37" s="1"/>
  <c r="A9" i="37"/>
  <c r="F9" i="37" s="1"/>
  <c r="G9" i="37" s="1"/>
  <c r="A8" i="37"/>
  <c r="F8" i="37" s="1"/>
  <c r="A7" i="37"/>
  <c r="F7" i="37" s="1"/>
  <c r="A6" i="37"/>
  <c r="F6" i="37" s="1"/>
  <c r="A5" i="37"/>
  <c r="F5" i="37" s="1"/>
  <c r="G5" i="37" s="1"/>
  <c r="A4" i="37"/>
  <c r="F4" i="37" s="1"/>
  <c r="A44" i="36"/>
  <c r="F44" i="36" s="1"/>
  <c r="A43" i="36"/>
  <c r="F43" i="36" s="1"/>
  <c r="A42" i="36"/>
  <c r="F42" i="36" s="1"/>
  <c r="G42" i="36" s="1"/>
  <c r="A41" i="36"/>
  <c r="F41" i="36" s="1"/>
  <c r="A40" i="36"/>
  <c r="F40" i="36" s="1"/>
  <c r="G40" i="36" s="1"/>
  <c r="H40" i="36" s="1"/>
  <c r="A39" i="36"/>
  <c r="F39" i="36" s="1"/>
  <c r="A38" i="36"/>
  <c r="F38" i="36" s="1"/>
  <c r="G38" i="36" s="1"/>
  <c r="A37" i="36"/>
  <c r="F37" i="36" s="1"/>
  <c r="A36" i="36"/>
  <c r="F36" i="36" s="1"/>
  <c r="A35" i="36"/>
  <c r="F35" i="36" s="1"/>
  <c r="A34" i="36"/>
  <c r="F34" i="36" s="1"/>
  <c r="G34" i="36" s="1"/>
  <c r="A33" i="36"/>
  <c r="F33" i="36" s="1"/>
  <c r="A32" i="36"/>
  <c r="F32" i="36" s="1"/>
  <c r="G32" i="36" s="1"/>
  <c r="H32" i="36" s="1"/>
  <c r="A31" i="36"/>
  <c r="F31" i="36" s="1"/>
  <c r="A30" i="36"/>
  <c r="F30" i="36" s="1"/>
  <c r="G30" i="36" s="1"/>
  <c r="H30" i="36" s="1"/>
  <c r="A29" i="36"/>
  <c r="F29" i="36" s="1"/>
  <c r="A28" i="36"/>
  <c r="F28" i="36" s="1"/>
  <c r="A27" i="36"/>
  <c r="F27" i="36" s="1"/>
  <c r="A26" i="36"/>
  <c r="F26" i="36" s="1"/>
  <c r="G26" i="36" s="1"/>
  <c r="A25" i="36"/>
  <c r="F25" i="36" s="1"/>
  <c r="A24" i="36"/>
  <c r="F24" i="36" s="1"/>
  <c r="F23" i="36"/>
  <c r="A23" i="36"/>
  <c r="A22" i="36"/>
  <c r="F22" i="36" s="1"/>
  <c r="G22" i="36" s="1"/>
  <c r="A21" i="36"/>
  <c r="F21" i="36" s="1"/>
  <c r="A20" i="36"/>
  <c r="F20" i="36" s="1"/>
  <c r="A19" i="36"/>
  <c r="F19" i="36" s="1"/>
  <c r="A18" i="36"/>
  <c r="F18" i="36" s="1"/>
  <c r="G18" i="36" s="1"/>
  <c r="A17" i="36"/>
  <c r="F17" i="36" s="1"/>
  <c r="A16" i="36"/>
  <c r="F16" i="36" s="1"/>
  <c r="G16" i="36" s="1"/>
  <c r="H16" i="36" s="1"/>
  <c r="A15" i="36"/>
  <c r="F15" i="36" s="1"/>
  <c r="A14" i="36"/>
  <c r="F14" i="36" s="1"/>
  <c r="G14" i="36" s="1"/>
  <c r="H14" i="36" s="1"/>
  <c r="A13" i="36"/>
  <c r="F13" i="36" s="1"/>
  <c r="A12" i="36"/>
  <c r="F12" i="36" s="1"/>
  <c r="A11" i="36"/>
  <c r="F11" i="36" s="1"/>
  <c r="A10" i="36"/>
  <c r="F10" i="36" s="1"/>
  <c r="G10" i="36" s="1"/>
  <c r="A9" i="36"/>
  <c r="F9" i="36" s="1"/>
  <c r="A8" i="36"/>
  <c r="F8" i="36" s="1"/>
  <c r="G8" i="36" s="1"/>
  <c r="H8" i="36" s="1"/>
  <c r="A7" i="36"/>
  <c r="F7" i="36" s="1"/>
  <c r="A6" i="36"/>
  <c r="F6" i="36" s="1"/>
  <c r="G6" i="36" s="1"/>
  <c r="A5" i="36"/>
  <c r="F5" i="36" s="1"/>
  <c r="A4" i="36"/>
  <c r="F4" i="36" s="1"/>
  <c r="A44" i="35"/>
  <c r="F44" i="35" s="1"/>
  <c r="A43" i="35"/>
  <c r="F43" i="35" s="1"/>
  <c r="G43" i="35" s="1"/>
  <c r="J43" i="35" s="1"/>
  <c r="K43" i="35" s="1"/>
  <c r="A42" i="35"/>
  <c r="F42" i="35" s="1"/>
  <c r="G42" i="35" s="1"/>
  <c r="A41" i="35"/>
  <c r="F41" i="35" s="1"/>
  <c r="A40" i="35"/>
  <c r="F40" i="35" s="1"/>
  <c r="A39" i="35"/>
  <c r="F39" i="35" s="1"/>
  <c r="F38" i="35"/>
  <c r="A38" i="35"/>
  <c r="A37" i="35"/>
  <c r="F37" i="35" s="1"/>
  <c r="G37" i="35" s="1"/>
  <c r="A36" i="35"/>
  <c r="F36" i="35" s="1"/>
  <c r="A35" i="35"/>
  <c r="F35" i="35" s="1"/>
  <c r="G35" i="35" s="1"/>
  <c r="A34" i="35"/>
  <c r="F34" i="35" s="1"/>
  <c r="G34" i="35" s="1"/>
  <c r="A33" i="35"/>
  <c r="F33" i="35" s="1"/>
  <c r="A32" i="35"/>
  <c r="F32" i="35" s="1"/>
  <c r="A31" i="35"/>
  <c r="F31" i="35" s="1"/>
  <c r="G31" i="35" s="1"/>
  <c r="A30" i="35"/>
  <c r="F30" i="35" s="1"/>
  <c r="G30" i="35" s="1"/>
  <c r="A29" i="35"/>
  <c r="F29" i="35" s="1"/>
  <c r="A28" i="35"/>
  <c r="F28" i="35" s="1"/>
  <c r="A27" i="35"/>
  <c r="F27" i="35" s="1"/>
  <c r="G27" i="35" s="1"/>
  <c r="A26" i="35"/>
  <c r="F26" i="35" s="1"/>
  <c r="G26" i="35" s="1"/>
  <c r="A25" i="35"/>
  <c r="F25" i="35" s="1"/>
  <c r="G25" i="35" s="1"/>
  <c r="H25" i="35" s="1"/>
  <c r="A24" i="35"/>
  <c r="F24" i="35" s="1"/>
  <c r="G24" i="35" s="1"/>
  <c r="A23" i="35"/>
  <c r="F23" i="35" s="1"/>
  <c r="G23" i="35" s="1"/>
  <c r="A22" i="35"/>
  <c r="F22" i="35" s="1"/>
  <c r="G22" i="35" s="1"/>
  <c r="A21" i="35"/>
  <c r="F21" i="35" s="1"/>
  <c r="A20" i="35"/>
  <c r="F20" i="35" s="1"/>
  <c r="G20" i="35" s="1"/>
  <c r="A19" i="35"/>
  <c r="F19" i="35" s="1"/>
  <c r="G19" i="35" s="1"/>
  <c r="A18" i="35"/>
  <c r="F18" i="35" s="1"/>
  <c r="A17" i="35"/>
  <c r="F17" i="35" s="1"/>
  <c r="G17" i="35" s="1"/>
  <c r="H17" i="35" s="1"/>
  <c r="A16" i="35"/>
  <c r="F16" i="35" s="1"/>
  <c r="G16" i="35" s="1"/>
  <c r="A15" i="35"/>
  <c r="F15" i="35" s="1"/>
  <c r="G15" i="35" s="1"/>
  <c r="A14" i="35"/>
  <c r="F14" i="35" s="1"/>
  <c r="G14" i="35" s="1"/>
  <c r="A13" i="35"/>
  <c r="F13" i="35" s="1"/>
  <c r="A12" i="35"/>
  <c r="F12" i="35" s="1"/>
  <c r="G12" i="35" s="1"/>
  <c r="A11" i="35"/>
  <c r="F11" i="35" s="1"/>
  <c r="G11" i="35" s="1"/>
  <c r="A10" i="35"/>
  <c r="F10" i="35" s="1"/>
  <c r="A9" i="35"/>
  <c r="F9" i="35" s="1"/>
  <c r="G9" i="35" s="1"/>
  <c r="H9" i="35" s="1"/>
  <c r="A8" i="35"/>
  <c r="F8" i="35" s="1"/>
  <c r="G8" i="35" s="1"/>
  <c r="A7" i="35"/>
  <c r="F7" i="35" s="1"/>
  <c r="G7" i="35" s="1"/>
  <c r="A6" i="35"/>
  <c r="F6" i="35" s="1"/>
  <c r="G6" i="35" s="1"/>
  <c r="A5" i="35"/>
  <c r="F5" i="35" s="1"/>
  <c r="G5" i="35" s="1"/>
  <c r="H5" i="35" s="1"/>
  <c r="A4" i="35"/>
  <c r="F4" i="35" s="1"/>
  <c r="G4" i="35" s="1"/>
  <c r="A44" i="34"/>
  <c r="F44" i="34" s="1"/>
  <c r="A43" i="34"/>
  <c r="F43" i="34" s="1"/>
  <c r="A42" i="34"/>
  <c r="F42" i="34" s="1"/>
  <c r="A41" i="34"/>
  <c r="F41" i="34" s="1"/>
  <c r="G41" i="34" s="1"/>
  <c r="A40" i="34"/>
  <c r="F40" i="34" s="1"/>
  <c r="G40" i="34" s="1"/>
  <c r="A39" i="34"/>
  <c r="F39" i="34" s="1"/>
  <c r="A38" i="34"/>
  <c r="F38" i="34" s="1"/>
  <c r="G38" i="34" s="1"/>
  <c r="H38" i="34" s="1"/>
  <c r="A37" i="34"/>
  <c r="F37" i="34" s="1"/>
  <c r="G37" i="34" s="1"/>
  <c r="A36" i="34"/>
  <c r="F36" i="34" s="1"/>
  <c r="G36" i="34" s="1"/>
  <c r="A35" i="34"/>
  <c r="F35" i="34" s="1"/>
  <c r="G35" i="34" s="1"/>
  <c r="A34" i="34"/>
  <c r="F34" i="34" s="1"/>
  <c r="A33" i="34"/>
  <c r="F33" i="34" s="1"/>
  <c r="G33" i="34" s="1"/>
  <c r="A32" i="34"/>
  <c r="F32" i="34" s="1"/>
  <c r="G32" i="34" s="1"/>
  <c r="A31" i="34"/>
  <c r="F31" i="34" s="1"/>
  <c r="A30" i="34"/>
  <c r="F30" i="34" s="1"/>
  <c r="G30" i="34" s="1"/>
  <c r="H30" i="34" s="1"/>
  <c r="A29" i="34"/>
  <c r="F29" i="34" s="1"/>
  <c r="A28" i="34"/>
  <c r="F28" i="34" s="1"/>
  <c r="A27" i="34"/>
  <c r="F27" i="34" s="1"/>
  <c r="A26" i="34"/>
  <c r="F26" i="34" s="1"/>
  <c r="G26" i="34" s="1"/>
  <c r="H26" i="34" s="1"/>
  <c r="A25" i="34"/>
  <c r="F25" i="34" s="1"/>
  <c r="G25" i="34" s="1"/>
  <c r="A24" i="34"/>
  <c r="F24" i="34" s="1"/>
  <c r="G24" i="34" s="1"/>
  <c r="A23" i="34"/>
  <c r="F23" i="34" s="1"/>
  <c r="A22" i="34"/>
  <c r="F22" i="34" s="1"/>
  <c r="G22" i="34" s="1"/>
  <c r="H22" i="34" s="1"/>
  <c r="A21" i="34"/>
  <c r="F21" i="34" s="1"/>
  <c r="G21" i="34" s="1"/>
  <c r="A20" i="34"/>
  <c r="F20" i="34" s="1"/>
  <c r="G20" i="34" s="1"/>
  <c r="A19" i="34"/>
  <c r="F19" i="34" s="1"/>
  <c r="G19" i="34" s="1"/>
  <c r="A18" i="34"/>
  <c r="F18" i="34" s="1"/>
  <c r="A17" i="34"/>
  <c r="F17" i="34" s="1"/>
  <c r="G17" i="34" s="1"/>
  <c r="A16" i="34"/>
  <c r="F16" i="34" s="1"/>
  <c r="G16" i="34" s="1"/>
  <c r="A15" i="34"/>
  <c r="F15" i="34" s="1"/>
  <c r="A14" i="34"/>
  <c r="F14" i="34" s="1"/>
  <c r="G14" i="34" s="1"/>
  <c r="H14" i="34" s="1"/>
  <c r="A13" i="34"/>
  <c r="F13" i="34" s="1"/>
  <c r="A12" i="34"/>
  <c r="F12" i="34" s="1"/>
  <c r="A11" i="34"/>
  <c r="F11" i="34" s="1"/>
  <c r="A10" i="34"/>
  <c r="F10" i="34" s="1"/>
  <c r="G10" i="34" s="1"/>
  <c r="H10" i="34" s="1"/>
  <c r="J9" i="34"/>
  <c r="K9" i="34" s="1"/>
  <c r="A9" i="34"/>
  <c r="F9" i="34" s="1"/>
  <c r="G9" i="34" s="1"/>
  <c r="A8" i="34"/>
  <c r="F8" i="34" s="1"/>
  <c r="G8" i="34" s="1"/>
  <c r="A7" i="34"/>
  <c r="F7" i="34" s="1"/>
  <c r="A6" i="34"/>
  <c r="F6" i="34" s="1"/>
  <c r="G6" i="34" s="1"/>
  <c r="H6" i="34" s="1"/>
  <c r="A5" i="34"/>
  <c r="F5" i="34" s="1"/>
  <c r="G5" i="34" s="1"/>
  <c r="A4" i="34"/>
  <c r="F4" i="34" s="1"/>
  <c r="A44" i="33"/>
  <c r="F44" i="33" s="1"/>
  <c r="A43" i="33"/>
  <c r="F43" i="33" s="1"/>
  <c r="A42" i="33"/>
  <c r="F42" i="33" s="1"/>
  <c r="A41" i="33"/>
  <c r="F41" i="33" s="1"/>
  <c r="A40" i="33"/>
  <c r="F40" i="33" s="1"/>
  <c r="A39" i="33"/>
  <c r="F39" i="33" s="1"/>
  <c r="A38" i="33"/>
  <c r="F38" i="33" s="1"/>
  <c r="A37" i="33"/>
  <c r="F37" i="33" s="1"/>
  <c r="A36" i="33"/>
  <c r="F36" i="33" s="1"/>
  <c r="A35" i="33"/>
  <c r="F35" i="33" s="1"/>
  <c r="A34" i="33"/>
  <c r="F34" i="33" s="1"/>
  <c r="A33" i="33"/>
  <c r="F33" i="33" s="1"/>
  <c r="A32" i="33"/>
  <c r="F32" i="33" s="1"/>
  <c r="A31" i="33"/>
  <c r="F31" i="33" s="1"/>
  <c r="A30" i="33"/>
  <c r="F30" i="33" s="1"/>
  <c r="A29" i="33"/>
  <c r="F29" i="33" s="1"/>
  <c r="A28" i="33"/>
  <c r="F28" i="33" s="1"/>
  <c r="A27" i="33"/>
  <c r="F27" i="33" s="1"/>
  <c r="A26" i="33"/>
  <c r="F26" i="33" s="1"/>
  <c r="A25" i="33"/>
  <c r="F25" i="33" s="1"/>
  <c r="A24" i="33"/>
  <c r="F24" i="33" s="1"/>
  <c r="A23" i="33"/>
  <c r="F23" i="33" s="1"/>
  <c r="A22" i="33"/>
  <c r="F22" i="33" s="1"/>
  <c r="A21" i="33"/>
  <c r="F21" i="33" s="1"/>
  <c r="A20" i="33"/>
  <c r="F20" i="33" s="1"/>
  <c r="A19" i="33"/>
  <c r="F19" i="33" s="1"/>
  <c r="A18" i="33"/>
  <c r="F18" i="33" s="1"/>
  <c r="A17" i="33"/>
  <c r="F17" i="33" s="1"/>
  <c r="A16" i="33"/>
  <c r="F16" i="33" s="1"/>
  <c r="A15" i="33"/>
  <c r="F15" i="33" s="1"/>
  <c r="A14" i="33"/>
  <c r="F14" i="33" s="1"/>
  <c r="A13" i="33"/>
  <c r="F13" i="33" s="1"/>
  <c r="A12" i="33"/>
  <c r="F12" i="33" s="1"/>
  <c r="A11" i="33"/>
  <c r="F11" i="33" s="1"/>
  <c r="A10" i="33"/>
  <c r="F10" i="33" s="1"/>
  <c r="A9" i="33"/>
  <c r="F9" i="33" s="1"/>
  <c r="A8" i="33"/>
  <c r="F8" i="33" s="1"/>
  <c r="A7" i="33"/>
  <c r="F7" i="33" s="1"/>
  <c r="A6" i="33"/>
  <c r="F6" i="33" s="1"/>
  <c r="A5" i="33"/>
  <c r="F5" i="33" s="1"/>
  <c r="A4" i="33"/>
  <c r="F4" i="33" s="1"/>
  <c r="A44" i="32"/>
  <c r="F44" i="32" s="1"/>
  <c r="A43" i="32"/>
  <c r="F43" i="32" s="1"/>
  <c r="A42" i="32"/>
  <c r="F42" i="32" s="1"/>
  <c r="A41" i="32"/>
  <c r="F41" i="32" s="1"/>
  <c r="A40" i="32"/>
  <c r="F40" i="32" s="1"/>
  <c r="A39" i="32"/>
  <c r="F39" i="32" s="1"/>
  <c r="G39" i="32" s="1"/>
  <c r="H39" i="32" s="1"/>
  <c r="A38" i="32"/>
  <c r="F38" i="32" s="1"/>
  <c r="G38" i="32" s="1"/>
  <c r="A37" i="32"/>
  <c r="F37" i="32" s="1"/>
  <c r="G37" i="32" s="1"/>
  <c r="A36" i="32"/>
  <c r="F36" i="32" s="1"/>
  <c r="A35" i="32"/>
  <c r="F35" i="32" s="1"/>
  <c r="A34" i="32"/>
  <c r="F34" i="32" s="1"/>
  <c r="A33" i="32"/>
  <c r="F33" i="32" s="1"/>
  <c r="G33" i="32" s="1"/>
  <c r="A32" i="32"/>
  <c r="F32" i="32" s="1"/>
  <c r="A31" i="32"/>
  <c r="F31" i="32" s="1"/>
  <c r="G31" i="32" s="1"/>
  <c r="H31" i="32" s="1"/>
  <c r="A30" i="32"/>
  <c r="F30" i="32" s="1"/>
  <c r="G30" i="32" s="1"/>
  <c r="A29" i="32"/>
  <c r="F29" i="32" s="1"/>
  <c r="A28" i="32"/>
  <c r="F28" i="32" s="1"/>
  <c r="A27" i="32"/>
  <c r="F27" i="32" s="1"/>
  <c r="A26" i="32"/>
  <c r="F26" i="32" s="1"/>
  <c r="A25" i="32"/>
  <c r="F25" i="32" s="1"/>
  <c r="F24" i="32"/>
  <c r="A24" i="32"/>
  <c r="A23" i="32"/>
  <c r="F23" i="32" s="1"/>
  <c r="A22" i="32"/>
  <c r="F22" i="32" s="1"/>
  <c r="G22" i="32" s="1"/>
  <c r="A21" i="32"/>
  <c r="F21" i="32" s="1"/>
  <c r="A20" i="32"/>
  <c r="F20" i="32" s="1"/>
  <c r="A19" i="32"/>
  <c r="F19" i="32" s="1"/>
  <c r="A18" i="32"/>
  <c r="F18" i="32" s="1"/>
  <c r="A17" i="32"/>
  <c r="F17" i="32" s="1"/>
  <c r="A16" i="32"/>
  <c r="F16" i="32" s="1"/>
  <c r="A15" i="32"/>
  <c r="F15" i="32" s="1"/>
  <c r="A14" i="32"/>
  <c r="F14" i="32" s="1"/>
  <c r="G14" i="32" s="1"/>
  <c r="A13" i="32"/>
  <c r="F13" i="32" s="1"/>
  <c r="G13" i="32" s="1"/>
  <c r="A12" i="32"/>
  <c r="F12" i="32" s="1"/>
  <c r="A11" i="32"/>
  <c r="F11" i="32" s="1"/>
  <c r="A10" i="32"/>
  <c r="F10" i="32" s="1"/>
  <c r="A9" i="32"/>
  <c r="F9" i="32" s="1"/>
  <c r="A8" i="32"/>
  <c r="F8" i="32" s="1"/>
  <c r="A7" i="32"/>
  <c r="F7" i="32" s="1"/>
  <c r="G7" i="32" s="1"/>
  <c r="H7" i="32" s="1"/>
  <c r="F6" i="32"/>
  <c r="G6" i="32" s="1"/>
  <c r="A6" i="32"/>
  <c r="A5" i="32"/>
  <c r="F5" i="32" s="1"/>
  <c r="G5" i="32" s="1"/>
  <c r="A4" i="32"/>
  <c r="F4" i="32" s="1"/>
  <c r="A44" i="31"/>
  <c r="F44" i="31" s="1"/>
  <c r="A43" i="31"/>
  <c r="F43" i="31" s="1"/>
  <c r="A42" i="31"/>
  <c r="F42" i="31" s="1"/>
  <c r="G42" i="31" s="1"/>
  <c r="H42" i="31" s="1"/>
  <c r="A41" i="31"/>
  <c r="F41" i="31" s="1"/>
  <c r="A40" i="31"/>
  <c r="F40" i="31" s="1"/>
  <c r="G40" i="31" s="1"/>
  <c r="F39" i="31"/>
  <c r="G39" i="31" s="1"/>
  <c r="A39" i="31"/>
  <c r="A38" i="31"/>
  <c r="F38" i="31" s="1"/>
  <c r="A37" i="31"/>
  <c r="F37" i="31" s="1"/>
  <c r="A36" i="31"/>
  <c r="F36" i="31" s="1"/>
  <c r="A35" i="31"/>
  <c r="F35" i="31" s="1"/>
  <c r="A34" i="31"/>
  <c r="F34" i="31" s="1"/>
  <c r="A33" i="31"/>
  <c r="F33" i="31" s="1"/>
  <c r="A32" i="31"/>
  <c r="F32" i="31" s="1"/>
  <c r="G32" i="31" s="1"/>
  <c r="H32" i="31" s="1"/>
  <c r="A31" i="31"/>
  <c r="F31" i="31" s="1"/>
  <c r="A30" i="31"/>
  <c r="F30" i="31" s="1"/>
  <c r="G30" i="31" s="1"/>
  <c r="H30" i="31" s="1"/>
  <c r="A29" i="31"/>
  <c r="F29" i="31" s="1"/>
  <c r="A28" i="31"/>
  <c r="F28" i="31" s="1"/>
  <c r="G28" i="31" s="1"/>
  <c r="H28" i="31" s="1"/>
  <c r="A27" i="31"/>
  <c r="F27" i="31" s="1"/>
  <c r="F26" i="31"/>
  <c r="G26" i="31" s="1"/>
  <c r="H26" i="31" s="1"/>
  <c r="A26" i="31"/>
  <c r="A25" i="31"/>
  <c r="F25" i="31" s="1"/>
  <c r="A24" i="31"/>
  <c r="F24" i="31" s="1"/>
  <c r="G24" i="31" s="1"/>
  <c r="H24" i="31" s="1"/>
  <c r="A23" i="31"/>
  <c r="F23" i="31" s="1"/>
  <c r="A22" i="31"/>
  <c r="F22" i="31" s="1"/>
  <c r="G22" i="31" s="1"/>
  <c r="H22" i="31" s="1"/>
  <c r="A21" i="31"/>
  <c r="F21" i="31" s="1"/>
  <c r="A20" i="31"/>
  <c r="F20" i="31" s="1"/>
  <c r="G20" i="31" s="1"/>
  <c r="H20" i="31" s="1"/>
  <c r="A19" i="31"/>
  <c r="F19" i="31" s="1"/>
  <c r="F18" i="31"/>
  <c r="G18" i="31" s="1"/>
  <c r="H18" i="31" s="1"/>
  <c r="A18" i="31"/>
  <c r="A17" i="31"/>
  <c r="F17" i="31" s="1"/>
  <c r="A16" i="31"/>
  <c r="F16" i="31" s="1"/>
  <c r="G16" i="31" s="1"/>
  <c r="H16" i="31" s="1"/>
  <c r="A15" i="31"/>
  <c r="F15" i="31" s="1"/>
  <c r="A14" i="31"/>
  <c r="F14" i="31" s="1"/>
  <c r="G14" i="31" s="1"/>
  <c r="H14" i="31" s="1"/>
  <c r="A13" i="31"/>
  <c r="F13" i="31" s="1"/>
  <c r="A12" i="31"/>
  <c r="F12" i="31" s="1"/>
  <c r="G12" i="31" s="1"/>
  <c r="H12" i="31" s="1"/>
  <c r="A11" i="31"/>
  <c r="F11" i="31" s="1"/>
  <c r="F10" i="31"/>
  <c r="G10" i="31" s="1"/>
  <c r="H10" i="31" s="1"/>
  <c r="A10" i="31"/>
  <c r="A9" i="31"/>
  <c r="F9" i="31" s="1"/>
  <c r="A8" i="31"/>
  <c r="F8" i="31" s="1"/>
  <c r="G8" i="31" s="1"/>
  <c r="H8" i="31" s="1"/>
  <c r="A7" i="31"/>
  <c r="F7" i="31" s="1"/>
  <c r="A6" i="31"/>
  <c r="F6" i="31" s="1"/>
  <c r="G6" i="31" s="1"/>
  <c r="H6" i="31" s="1"/>
  <c r="A5" i="31"/>
  <c r="F5" i="31" s="1"/>
  <c r="A4" i="31"/>
  <c r="F4" i="31" s="1"/>
  <c r="G4" i="31" s="1"/>
  <c r="H4" i="31" s="1"/>
  <c r="A44" i="30"/>
  <c r="F44" i="30" s="1"/>
  <c r="A43" i="30"/>
  <c r="F43" i="30" s="1"/>
  <c r="G43" i="30" s="1"/>
  <c r="H43" i="30" s="1"/>
  <c r="A42" i="30"/>
  <c r="F42" i="30" s="1"/>
  <c r="A41" i="30"/>
  <c r="F41" i="30" s="1"/>
  <c r="G41" i="30" s="1"/>
  <c r="H41" i="30" s="1"/>
  <c r="A40" i="30"/>
  <c r="F40" i="30" s="1"/>
  <c r="F39" i="30"/>
  <c r="G39" i="30" s="1"/>
  <c r="H39" i="30" s="1"/>
  <c r="A39" i="30"/>
  <c r="A38" i="30"/>
  <c r="F38" i="30" s="1"/>
  <c r="A37" i="30"/>
  <c r="F37" i="30" s="1"/>
  <c r="G37" i="30" s="1"/>
  <c r="H37" i="30" s="1"/>
  <c r="A36" i="30"/>
  <c r="F36" i="30" s="1"/>
  <c r="A35" i="30"/>
  <c r="F35" i="30" s="1"/>
  <c r="G35" i="30" s="1"/>
  <c r="H35" i="30" s="1"/>
  <c r="A34" i="30"/>
  <c r="F34" i="30" s="1"/>
  <c r="A33" i="30"/>
  <c r="F33" i="30" s="1"/>
  <c r="G33" i="30" s="1"/>
  <c r="H33" i="30" s="1"/>
  <c r="A32" i="30"/>
  <c r="F32" i="30" s="1"/>
  <c r="F31" i="30"/>
  <c r="G31" i="30" s="1"/>
  <c r="H31" i="30" s="1"/>
  <c r="A31" i="30"/>
  <c r="A30" i="30"/>
  <c r="F30" i="30" s="1"/>
  <c r="A29" i="30"/>
  <c r="F29" i="30" s="1"/>
  <c r="G29" i="30" s="1"/>
  <c r="H29" i="30" s="1"/>
  <c r="A28" i="30"/>
  <c r="F28" i="30" s="1"/>
  <c r="A27" i="30"/>
  <c r="F27" i="30" s="1"/>
  <c r="G27" i="30" s="1"/>
  <c r="H27" i="30" s="1"/>
  <c r="A26" i="30"/>
  <c r="F26" i="30" s="1"/>
  <c r="A25" i="30"/>
  <c r="F25" i="30" s="1"/>
  <c r="G25" i="30" s="1"/>
  <c r="H25" i="30" s="1"/>
  <c r="A24" i="30"/>
  <c r="F24" i="30" s="1"/>
  <c r="F23" i="30"/>
  <c r="G23" i="30" s="1"/>
  <c r="H23" i="30" s="1"/>
  <c r="A23" i="30"/>
  <c r="A22" i="30"/>
  <c r="F22" i="30" s="1"/>
  <c r="A21" i="30"/>
  <c r="F21" i="30" s="1"/>
  <c r="G21" i="30" s="1"/>
  <c r="H21" i="30" s="1"/>
  <c r="A20" i="30"/>
  <c r="F20" i="30" s="1"/>
  <c r="A19" i="30"/>
  <c r="F19" i="30" s="1"/>
  <c r="G19" i="30" s="1"/>
  <c r="H19" i="30" s="1"/>
  <c r="A18" i="30"/>
  <c r="F18" i="30" s="1"/>
  <c r="A17" i="30"/>
  <c r="F17" i="30" s="1"/>
  <c r="G17" i="30" s="1"/>
  <c r="H17" i="30" s="1"/>
  <c r="A16" i="30"/>
  <c r="F16" i="30" s="1"/>
  <c r="F15" i="30"/>
  <c r="G15" i="30" s="1"/>
  <c r="H15" i="30" s="1"/>
  <c r="A15" i="30"/>
  <c r="A14" i="30"/>
  <c r="F14" i="30" s="1"/>
  <c r="A13" i="30"/>
  <c r="F13" i="30" s="1"/>
  <c r="G13" i="30" s="1"/>
  <c r="H13" i="30" s="1"/>
  <c r="A12" i="30"/>
  <c r="F12" i="30" s="1"/>
  <c r="A11" i="30"/>
  <c r="F11" i="30" s="1"/>
  <c r="G11" i="30" s="1"/>
  <c r="H11" i="30" s="1"/>
  <c r="A10" i="30"/>
  <c r="F10" i="30" s="1"/>
  <c r="A9" i="30"/>
  <c r="F9" i="30" s="1"/>
  <c r="G9" i="30" s="1"/>
  <c r="H9" i="30" s="1"/>
  <c r="A8" i="30"/>
  <c r="F8" i="30" s="1"/>
  <c r="F7" i="30"/>
  <c r="G7" i="30" s="1"/>
  <c r="H7" i="30" s="1"/>
  <c r="A7" i="30"/>
  <c r="A6" i="30"/>
  <c r="F6" i="30" s="1"/>
  <c r="J5" i="30"/>
  <c r="K5" i="30" s="1"/>
  <c r="A5" i="30"/>
  <c r="F5" i="30" s="1"/>
  <c r="G5" i="30" s="1"/>
  <c r="H5" i="30" s="1"/>
  <c r="A4" i="30"/>
  <c r="F4" i="30" s="1"/>
  <c r="F44" i="29"/>
  <c r="G44" i="29" s="1"/>
  <c r="H44" i="29" s="1"/>
  <c r="A44" i="29"/>
  <c r="A43" i="29"/>
  <c r="F43" i="29" s="1"/>
  <c r="A42" i="29"/>
  <c r="F42" i="29" s="1"/>
  <c r="G42" i="29" s="1"/>
  <c r="H42" i="29" s="1"/>
  <c r="A41" i="29"/>
  <c r="F41" i="29" s="1"/>
  <c r="A40" i="29"/>
  <c r="F40" i="29" s="1"/>
  <c r="G40" i="29" s="1"/>
  <c r="H40" i="29" s="1"/>
  <c r="A39" i="29"/>
  <c r="F39" i="29" s="1"/>
  <c r="A38" i="29"/>
  <c r="F38" i="29" s="1"/>
  <c r="G38" i="29" s="1"/>
  <c r="H38" i="29" s="1"/>
  <c r="A37" i="29"/>
  <c r="F37" i="29" s="1"/>
  <c r="F36" i="29"/>
  <c r="G36" i="29" s="1"/>
  <c r="H36" i="29" s="1"/>
  <c r="A36" i="29"/>
  <c r="A35" i="29"/>
  <c r="F35" i="29" s="1"/>
  <c r="A34" i="29"/>
  <c r="F34" i="29" s="1"/>
  <c r="G34" i="29" s="1"/>
  <c r="H34" i="29" s="1"/>
  <c r="A33" i="29"/>
  <c r="F33" i="29" s="1"/>
  <c r="A32" i="29"/>
  <c r="F32" i="29" s="1"/>
  <c r="G32" i="29" s="1"/>
  <c r="H32" i="29" s="1"/>
  <c r="A31" i="29"/>
  <c r="F31" i="29" s="1"/>
  <c r="A30" i="29"/>
  <c r="F30" i="29" s="1"/>
  <c r="G30" i="29" s="1"/>
  <c r="H30" i="29" s="1"/>
  <c r="A29" i="29"/>
  <c r="F29" i="29" s="1"/>
  <c r="F28" i="29"/>
  <c r="G28" i="29" s="1"/>
  <c r="H28" i="29" s="1"/>
  <c r="A28" i="29"/>
  <c r="A27" i="29"/>
  <c r="F27" i="29" s="1"/>
  <c r="A26" i="29"/>
  <c r="F26" i="29" s="1"/>
  <c r="G26" i="29" s="1"/>
  <c r="H26" i="29" s="1"/>
  <c r="A25" i="29"/>
  <c r="F25" i="29" s="1"/>
  <c r="A24" i="29"/>
  <c r="F24" i="29" s="1"/>
  <c r="G24" i="29" s="1"/>
  <c r="H24" i="29" s="1"/>
  <c r="A23" i="29"/>
  <c r="F23" i="29" s="1"/>
  <c r="A22" i="29"/>
  <c r="F22" i="29" s="1"/>
  <c r="G22" i="29" s="1"/>
  <c r="H22" i="29" s="1"/>
  <c r="A21" i="29"/>
  <c r="F21" i="29" s="1"/>
  <c r="F20" i="29"/>
  <c r="G20" i="29" s="1"/>
  <c r="H20" i="29" s="1"/>
  <c r="A20" i="29"/>
  <c r="A19" i="29"/>
  <c r="F19" i="29" s="1"/>
  <c r="A18" i="29"/>
  <c r="F18" i="29" s="1"/>
  <c r="G18" i="29" s="1"/>
  <c r="H18" i="29" s="1"/>
  <c r="A17" i="29"/>
  <c r="F17" i="29" s="1"/>
  <c r="A16" i="29"/>
  <c r="F16" i="29" s="1"/>
  <c r="G16" i="29" s="1"/>
  <c r="H16" i="29" s="1"/>
  <c r="A15" i="29"/>
  <c r="F15" i="29" s="1"/>
  <c r="A14" i="29"/>
  <c r="F14" i="29" s="1"/>
  <c r="G14" i="29" s="1"/>
  <c r="H14" i="29" s="1"/>
  <c r="A13" i="29"/>
  <c r="F13" i="29" s="1"/>
  <c r="F12" i="29"/>
  <c r="G12" i="29" s="1"/>
  <c r="H12" i="29" s="1"/>
  <c r="A12" i="29"/>
  <c r="A11" i="29"/>
  <c r="F11" i="29" s="1"/>
  <c r="A10" i="29"/>
  <c r="F10" i="29" s="1"/>
  <c r="G10" i="29" s="1"/>
  <c r="H10" i="29" s="1"/>
  <c r="A9" i="29"/>
  <c r="F9" i="29" s="1"/>
  <c r="A8" i="29"/>
  <c r="F8" i="29" s="1"/>
  <c r="G8" i="29" s="1"/>
  <c r="H8" i="29" s="1"/>
  <c r="A7" i="29"/>
  <c r="F7" i="29" s="1"/>
  <c r="A6" i="29"/>
  <c r="F6" i="29" s="1"/>
  <c r="G6" i="29" s="1"/>
  <c r="H6" i="29" s="1"/>
  <c r="A5" i="29"/>
  <c r="F5" i="29" s="1"/>
  <c r="F4" i="29"/>
  <c r="G4" i="29" s="1"/>
  <c r="H4" i="29" s="1"/>
  <c r="A4" i="29"/>
  <c r="A44" i="28"/>
  <c r="F44" i="28" s="1"/>
  <c r="A43" i="28"/>
  <c r="F43" i="28" s="1"/>
  <c r="G43" i="28" s="1"/>
  <c r="H43" i="28" s="1"/>
  <c r="A42" i="28"/>
  <c r="F42" i="28" s="1"/>
  <c r="F41" i="28"/>
  <c r="G41" i="28" s="1"/>
  <c r="H41" i="28" s="1"/>
  <c r="A41" i="28"/>
  <c r="A40" i="28"/>
  <c r="F40" i="28" s="1"/>
  <c r="A39" i="28"/>
  <c r="F39" i="28" s="1"/>
  <c r="G39" i="28" s="1"/>
  <c r="H39" i="28" s="1"/>
  <c r="A38" i="28"/>
  <c r="F38" i="28" s="1"/>
  <c r="A37" i="28"/>
  <c r="F37" i="28" s="1"/>
  <c r="G37" i="28" s="1"/>
  <c r="H37" i="28" s="1"/>
  <c r="A36" i="28"/>
  <c r="F36" i="28" s="1"/>
  <c r="A35" i="28"/>
  <c r="F35" i="28" s="1"/>
  <c r="G35" i="28" s="1"/>
  <c r="H35" i="28" s="1"/>
  <c r="A34" i="28"/>
  <c r="F34" i="28" s="1"/>
  <c r="F33" i="28"/>
  <c r="G33" i="28" s="1"/>
  <c r="H33" i="28" s="1"/>
  <c r="A33" i="28"/>
  <c r="A32" i="28"/>
  <c r="F32" i="28" s="1"/>
  <c r="A31" i="28"/>
  <c r="F31" i="28" s="1"/>
  <c r="G31" i="28" s="1"/>
  <c r="H31" i="28" s="1"/>
  <c r="A30" i="28"/>
  <c r="F30" i="28" s="1"/>
  <c r="A29" i="28"/>
  <c r="F29" i="28" s="1"/>
  <c r="G29" i="28" s="1"/>
  <c r="H29" i="28" s="1"/>
  <c r="A28" i="28"/>
  <c r="F28" i="28" s="1"/>
  <c r="A27" i="28"/>
  <c r="F27" i="28" s="1"/>
  <c r="G27" i="28" s="1"/>
  <c r="H27" i="28" s="1"/>
  <c r="A26" i="28"/>
  <c r="F26" i="28" s="1"/>
  <c r="F25" i="28"/>
  <c r="G25" i="28" s="1"/>
  <c r="H25" i="28" s="1"/>
  <c r="A25" i="28"/>
  <c r="A24" i="28"/>
  <c r="F24" i="28" s="1"/>
  <c r="A23" i="28"/>
  <c r="F23" i="28" s="1"/>
  <c r="G23" i="28" s="1"/>
  <c r="H23" i="28" s="1"/>
  <c r="A22" i="28"/>
  <c r="F22" i="28" s="1"/>
  <c r="A21" i="28"/>
  <c r="F21" i="28" s="1"/>
  <c r="G21" i="28" s="1"/>
  <c r="H21" i="28" s="1"/>
  <c r="A20" i="28"/>
  <c r="F20" i="28" s="1"/>
  <c r="A19" i="28"/>
  <c r="F19" i="28" s="1"/>
  <c r="G19" i="28" s="1"/>
  <c r="H19" i="28" s="1"/>
  <c r="A18" i="28"/>
  <c r="F18" i="28" s="1"/>
  <c r="F17" i="28"/>
  <c r="G17" i="28" s="1"/>
  <c r="H17" i="28" s="1"/>
  <c r="A17" i="28"/>
  <c r="A16" i="28"/>
  <c r="F16" i="28" s="1"/>
  <c r="A15" i="28"/>
  <c r="F15" i="28" s="1"/>
  <c r="G15" i="28" s="1"/>
  <c r="H15" i="28" s="1"/>
  <c r="A14" i="28"/>
  <c r="F14" i="28" s="1"/>
  <c r="A13" i="28"/>
  <c r="F13" i="28" s="1"/>
  <c r="G13" i="28" s="1"/>
  <c r="H13" i="28" s="1"/>
  <c r="A12" i="28"/>
  <c r="F12" i="28" s="1"/>
  <c r="A11" i="28"/>
  <c r="F11" i="28" s="1"/>
  <c r="G11" i="28" s="1"/>
  <c r="H11" i="28" s="1"/>
  <c r="A10" i="28"/>
  <c r="F10" i="28" s="1"/>
  <c r="F9" i="28"/>
  <c r="G9" i="28" s="1"/>
  <c r="H9" i="28" s="1"/>
  <c r="A9" i="28"/>
  <c r="A8" i="28"/>
  <c r="F8" i="28" s="1"/>
  <c r="A7" i="28"/>
  <c r="F7" i="28" s="1"/>
  <c r="G7" i="28" s="1"/>
  <c r="H7" i="28" s="1"/>
  <c r="A6" i="28"/>
  <c r="F6" i="28" s="1"/>
  <c r="A5" i="28"/>
  <c r="F5" i="28" s="1"/>
  <c r="G5" i="28" s="1"/>
  <c r="H5" i="28" s="1"/>
  <c r="A4" i="28"/>
  <c r="F4" i="28" s="1"/>
  <c r="A44" i="27"/>
  <c r="F44" i="27" s="1"/>
  <c r="G44" i="27" s="1"/>
  <c r="A43" i="27"/>
  <c r="F43" i="27" s="1"/>
  <c r="A42" i="27"/>
  <c r="F42" i="27" s="1"/>
  <c r="G42" i="27" s="1"/>
  <c r="A41" i="27"/>
  <c r="F41" i="27" s="1"/>
  <c r="J40" i="27"/>
  <c r="K40" i="27" s="1"/>
  <c r="A40" i="27"/>
  <c r="F40" i="27" s="1"/>
  <c r="G40" i="27" s="1"/>
  <c r="A39" i="27"/>
  <c r="F39" i="27" s="1"/>
  <c r="F38" i="27"/>
  <c r="G38" i="27" s="1"/>
  <c r="A38" i="27"/>
  <c r="A37" i="27"/>
  <c r="F37" i="27" s="1"/>
  <c r="A36" i="27"/>
  <c r="F36" i="27" s="1"/>
  <c r="G36" i="27" s="1"/>
  <c r="A35" i="27"/>
  <c r="F35" i="27" s="1"/>
  <c r="A34" i="27"/>
  <c r="F34" i="27" s="1"/>
  <c r="G34" i="27" s="1"/>
  <c r="A33" i="27"/>
  <c r="F33" i="27" s="1"/>
  <c r="A32" i="27"/>
  <c r="F32" i="27" s="1"/>
  <c r="G32" i="27" s="1"/>
  <c r="A31" i="27"/>
  <c r="F31" i="27" s="1"/>
  <c r="F30" i="27"/>
  <c r="G30" i="27" s="1"/>
  <c r="A30" i="27"/>
  <c r="A29" i="27"/>
  <c r="F29" i="27" s="1"/>
  <c r="A28" i="27"/>
  <c r="F28" i="27" s="1"/>
  <c r="G28" i="27" s="1"/>
  <c r="A27" i="27"/>
  <c r="F27" i="27" s="1"/>
  <c r="A26" i="27"/>
  <c r="F26" i="27" s="1"/>
  <c r="G26" i="27" s="1"/>
  <c r="A25" i="27"/>
  <c r="F25" i="27" s="1"/>
  <c r="A24" i="27"/>
  <c r="F24" i="27" s="1"/>
  <c r="G24" i="27" s="1"/>
  <c r="A23" i="27"/>
  <c r="F23" i="27" s="1"/>
  <c r="F22" i="27"/>
  <c r="G22" i="27" s="1"/>
  <c r="A22" i="27"/>
  <c r="A21" i="27"/>
  <c r="F21" i="27" s="1"/>
  <c r="A20" i="27"/>
  <c r="F20" i="27" s="1"/>
  <c r="G20" i="27" s="1"/>
  <c r="A19" i="27"/>
  <c r="F19" i="27" s="1"/>
  <c r="A18" i="27"/>
  <c r="F18" i="27" s="1"/>
  <c r="G18" i="27" s="1"/>
  <c r="A17" i="27"/>
  <c r="F17" i="27" s="1"/>
  <c r="A16" i="27"/>
  <c r="F16" i="27" s="1"/>
  <c r="G16" i="27" s="1"/>
  <c r="A15" i="27"/>
  <c r="F15" i="27" s="1"/>
  <c r="F14" i="27"/>
  <c r="G14" i="27" s="1"/>
  <c r="A14" i="27"/>
  <c r="A13" i="27"/>
  <c r="F13" i="27" s="1"/>
  <c r="A12" i="27"/>
  <c r="F12" i="27" s="1"/>
  <c r="G12" i="27" s="1"/>
  <c r="A11" i="27"/>
  <c r="F11" i="27" s="1"/>
  <c r="A10" i="27"/>
  <c r="F10" i="27" s="1"/>
  <c r="G10" i="27" s="1"/>
  <c r="A9" i="27"/>
  <c r="F9" i="27" s="1"/>
  <c r="A8" i="27"/>
  <c r="F8" i="27" s="1"/>
  <c r="G8" i="27" s="1"/>
  <c r="A7" i="27"/>
  <c r="F7" i="27" s="1"/>
  <c r="F6" i="27"/>
  <c r="G6" i="27" s="1"/>
  <c r="A6" i="27"/>
  <c r="A5" i="27"/>
  <c r="F5" i="27" s="1"/>
  <c r="A4" i="27"/>
  <c r="F4" i="27" s="1"/>
  <c r="G4" i="27" s="1"/>
  <c r="H4" i="27" s="1"/>
  <c r="A44" i="26"/>
  <c r="F44" i="26" s="1"/>
  <c r="F43" i="26"/>
  <c r="G43" i="26" s="1"/>
  <c r="H43" i="26" s="1"/>
  <c r="A43" i="26"/>
  <c r="A42" i="26"/>
  <c r="F42" i="26" s="1"/>
  <c r="A41" i="26"/>
  <c r="F41" i="26" s="1"/>
  <c r="G41" i="26" s="1"/>
  <c r="H41" i="26" s="1"/>
  <c r="A40" i="26"/>
  <c r="F40" i="26" s="1"/>
  <c r="A39" i="26"/>
  <c r="F39" i="26" s="1"/>
  <c r="G39" i="26" s="1"/>
  <c r="H39" i="26" s="1"/>
  <c r="A38" i="26"/>
  <c r="F38" i="26" s="1"/>
  <c r="A37" i="26"/>
  <c r="F37" i="26" s="1"/>
  <c r="G37" i="26" s="1"/>
  <c r="H37" i="26" s="1"/>
  <c r="A36" i="26"/>
  <c r="F36" i="26" s="1"/>
  <c r="F35" i="26"/>
  <c r="G35" i="26" s="1"/>
  <c r="H35" i="26" s="1"/>
  <c r="A35" i="26"/>
  <c r="A34" i="26"/>
  <c r="F34" i="26" s="1"/>
  <c r="A33" i="26"/>
  <c r="F33" i="26" s="1"/>
  <c r="G33" i="26" s="1"/>
  <c r="H33" i="26" s="1"/>
  <c r="A32" i="26"/>
  <c r="F32" i="26" s="1"/>
  <c r="A31" i="26"/>
  <c r="F31" i="26" s="1"/>
  <c r="G31" i="26" s="1"/>
  <c r="H31" i="26" s="1"/>
  <c r="A30" i="26"/>
  <c r="F30" i="26" s="1"/>
  <c r="A29" i="26"/>
  <c r="F29" i="26" s="1"/>
  <c r="G29" i="26" s="1"/>
  <c r="H29" i="26" s="1"/>
  <c r="A28" i="26"/>
  <c r="F28" i="26" s="1"/>
  <c r="F27" i="26"/>
  <c r="G27" i="26" s="1"/>
  <c r="H27" i="26" s="1"/>
  <c r="A27" i="26"/>
  <c r="A26" i="26"/>
  <c r="F26" i="26" s="1"/>
  <c r="A25" i="26"/>
  <c r="F25" i="26" s="1"/>
  <c r="G25" i="26" s="1"/>
  <c r="H25" i="26" s="1"/>
  <c r="A24" i="26"/>
  <c r="F24" i="26" s="1"/>
  <c r="A23" i="26"/>
  <c r="F23" i="26" s="1"/>
  <c r="G23" i="26" s="1"/>
  <c r="H23" i="26" s="1"/>
  <c r="A22" i="26"/>
  <c r="F22" i="26" s="1"/>
  <c r="A21" i="26"/>
  <c r="F21" i="26" s="1"/>
  <c r="G21" i="26" s="1"/>
  <c r="H21" i="26" s="1"/>
  <c r="A20" i="26"/>
  <c r="F20" i="26" s="1"/>
  <c r="F19" i="26"/>
  <c r="G19" i="26" s="1"/>
  <c r="H19" i="26" s="1"/>
  <c r="A19" i="26"/>
  <c r="A18" i="26"/>
  <c r="F18" i="26" s="1"/>
  <c r="A17" i="26"/>
  <c r="F17" i="26" s="1"/>
  <c r="G17" i="26" s="1"/>
  <c r="H17" i="26" s="1"/>
  <c r="A16" i="26"/>
  <c r="F16" i="26" s="1"/>
  <c r="A15" i="26"/>
  <c r="F15" i="26" s="1"/>
  <c r="G15" i="26" s="1"/>
  <c r="H15" i="26" s="1"/>
  <c r="A14" i="26"/>
  <c r="F14" i="26" s="1"/>
  <c r="A13" i="26"/>
  <c r="F13" i="26" s="1"/>
  <c r="G13" i="26" s="1"/>
  <c r="H13" i="26" s="1"/>
  <c r="A12" i="26"/>
  <c r="F12" i="26" s="1"/>
  <c r="F11" i="26"/>
  <c r="G11" i="26" s="1"/>
  <c r="H11" i="26" s="1"/>
  <c r="A11" i="26"/>
  <c r="A10" i="26"/>
  <c r="F10" i="26" s="1"/>
  <c r="A9" i="26"/>
  <c r="F9" i="26" s="1"/>
  <c r="G9" i="26" s="1"/>
  <c r="H9" i="26" s="1"/>
  <c r="A8" i="26"/>
  <c r="F8" i="26" s="1"/>
  <c r="A7" i="26"/>
  <c r="F7" i="26" s="1"/>
  <c r="G7" i="26" s="1"/>
  <c r="H7" i="26" s="1"/>
  <c r="A6" i="26"/>
  <c r="F6" i="26" s="1"/>
  <c r="A5" i="26"/>
  <c r="F5" i="26" s="1"/>
  <c r="G5" i="26" s="1"/>
  <c r="H5" i="26" s="1"/>
  <c r="A4" i="26"/>
  <c r="F4" i="26" s="1"/>
  <c r="A44" i="25"/>
  <c r="F44" i="25" s="1"/>
  <c r="G44" i="25" s="1"/>
  <c r="H44" i="25" s="1"/>
  <c r="A43" i="25"/>
  <c r="F43" i="25" s="1"/>
  <c r="A42" i="25"/>
  <c r="F42" i="25" s="1"/>
  <c r="G42" i="25" s="1"/>
  <c r="H42" i="25" s="1"/>
  <c r="A41" i="25"/>
  <c r="F41" i="25" s="1"/>
  <c r="F40" i="25"/>
  <c r="G40" i="25" s="1"/>
  <c r="H40" i="25" s="1"/>
  <c r="A40" i="25"/>
  <c r="A39" i="25"/>
  <c r="F39" i="25" s="1"/>
  <c r="A38" i="25"/>
  <c r="F38" i="25" s="1"/>
  <c r="G38" i="25" s="1"/>
  <c r="H38" i="25" s="1"/>
  <c r="A37" i="25"/>
  <c r="F37" i="25" s="1"/>
  <c r="A36" i="25"/>
  <c r="F36" i="25" s="1"/>
  <c r="G36" i="25" s="1"/>
  <c r="H36" i="25" s="1"/>
  <c r="A35" i="25"/>
  <c r="F35" i="25" s="1"/>
  <c r="A34" i="25"/>
  <c r="F34" i="25" s="1"/>
  <c r="G34" i="25" s="1"/>
  <c r="H34" i="25" s="1"/>
  <c r="A33" i="25"/>
  <c r="F33" i="25" s="1"/>
  <c r="F32" i="25"/>
  <c r="G32" i="25" s="1"/>
  <c r="H32" i="25" s="1"/>
  <c r="A32" i="25"/>
  <c r="A31" i="25"/>
  <c r="F31" i="25" s="1"/>
  <c r="A30" i="25"/>
  <c r="F30" i="25" s="1"/>
  <c r="G30" i="25" s="1"/>
  <c r="H30" i="25" s="1"/>
  <c r="A29" i="25"/>
  <c r="F29" i="25" s="1"/>
  <c r="A28" i="25"/>
  <c r="F28" i="25" s="1"/>
  <c r="G28" i="25" s="1"/>
  <c r="H28" i="25" s="1"/>
  <c r="A27" i="25"/>
  <c r="F27" i="25" s="1"/>
  <c r="A26" i="25"/>
  <c r="F26" i="25" s="1"/>
  <c r="G26" i="25" s="1"/>
  <c r="H26" i="25" s="1"/>
  <c r="A25" i="25"/>
  <c r="F25" i="25" s="1"/>
  <c r="F24" i="25"/>
  <c r="G24" i="25" s="1"/>
  <c r="H24" i="25" s="1"/>
  <c r="A24" i="25"/>
  <c r="A23" i="25"/>
  <c r="F23" i="25" s="1"/>
  <c r="A22" i="25"/>
  <c r="F22" i="25" s="1"/>
  <c r="G22" i="25" s="1"/>
  <c r="H22" i="25" s="1"/>
  <c r="A21" i="25"/>
  <c r="F21" i="25" s="1"/>
  <c r="A20" i="25"/>
  <c r="F20" i="25" s="1"/>
  <c r="G20" i="25" s="1"/>
  <c r="H20" i="25" s="1"/>
  <c r="A19" i="25"/>
  <c r="F19" i="25" s="1"/>
  <c r="F18" i="25"/>
  <c r="G18" i="25" s="1"/>
  <c r="H18" i="25" s="1"/>
  <c r="A18" i="25"/>
  <c r="A17" i="25"/>
  <c r="F17" i="25" s="1"/>
  <c r="F16" i="25"/>
  <c r="G16" i="25" s="1"/>
  <c r="H16" i="25" s="1"/>
  <c r="A16" i="25"/>
  <c r="A15" i="25"/>
  <c r="F15" i="25" s="1"/>
  <c r="A14" i="25"/>
  <c r="F14" i="25" s="1"/>
  <c r="G14" i="25" s="1"/>
  <c r="H14" i="25" s="1"/>
  <c r="A13" i="25"/>
  <c r="F13" i="25" s="1"/>
  <c r="A12" i="25"/>
  <c r="F12" i="25" s="1"/>
  <c r="G12" i="25" s="1"/>
  <c r="H12" i="25" s="1"/>
  <c r="A11" i="25"/>
  <c r="F11" i="25" s="1"/>
  <c r="F10" i="25"/>
  <c r="G10" i="25" s="1"/>
  <c r="H10" i="25" s="1"/>
  <c r="A10" i="25"/>
  <c r="A9" i="25"/>
  <c r="F9" i="25" s="1"/>
  <c r="F8" i="25"/>
  <c r="G8" i="25" s="1"/>
  <c r="H8" i="25" s="1"/>
  <c r="A8" i="25"/>
  <c r="A7" i="25"/>
  <c r="F7" i="25" s="1"/>
  <c r="A6" i="25"/>
  <c r="F6" i="25" s="1"/>
  <c r="G6" i="25" s="1"/>
  <c r="H6" i="25" s="1"/>
  <c r="A5" i="25"/>
  <c r="F5" i="25" s="1"/>
  <c r="A4" i="25"/>
  <c r="F4" i="25" s="1"/>
  <c r="G4" i="25" s="1"/>
  <c r="H4" i="25" s="1"/>
  <c r="A44" i="24"/>
  <c r="F44" i="24" s="1"/>
  <c r="A43" i="24"/>
  <c r="F43" i="24" s="1"/>
  <c r="G43" i="24" s="1"/>
  <c r="H43" i="24" s="1"/>
  <c r="A42" i="24"/>
  <c r="F42" i="24" s="1"/>
  <c r="A41" i="24"/>
  <c r="F41" i="24" s="1"/>
  <c r="G41" i="24" s="1"/>
  <c r="H41" i="24" s="1"/>
  <c r="A40" i="24"/>
  <c r="F40" i="24" s="1"/>
  <c r="F39" i="24"/>
  <c r="G39" i="24" s="1"/>
  <c r="H39" i="24" s="1"/>
  <c r="A39" i="24"/>
  <c r="A38" i="24"/>
  <c r="F38" i="24" s="1"/>
  <c r="F37" i="24"/>
  <c r="G37" i="24" s="1"/>
  <c r="H37" i="24" s="1"/>
  <c r="A37" i="24"/>
  <c r="A36" i="24"/>
  <c r="F36" i="24" s="1"/>
  <c r="A35" i="24"/>
  <c r="F35" i="24" s="1"/>
  <c r="G35" i="24" s="1"/>
  <c r="H35" i="24" s="1"/>
  <c r="A34" i="24"/>
  <c r="F34" i="24" s="1"/>
  <c r="A33" i="24"/>
  <c r="F33" i="24" s="1"/>
  <c r="G33" i="24" s="1"/>
  <c r="H33" i="24" s="1"/>
  <c r="A32" i="24"/>
  <c r="F32" i="24" s="1"/>
  <c r="F31" i="24"/>
  <c r="G31" i="24" s="1"/>
  <c r="H31" i="24" s="1"/>
  <c r="A31" i="24"/>
  <c r="A30" i="24"/>
  <c r="F30" i="24" s="1"/>
  <c r="F29" i="24"/>
  <c r="G29" i="24" s="1"/>
  <c r="H29" i="24" s="1"/>
  <c r="A29" i="24"/>
  <c r="A28" i="24"/>
  <c r="F28" i="24" s="1"/>
  <c r="A27" i="24"/>
  <c r="F27" i="24" s="1"/>
  <c r="G27" i="24" s="1"/>
  <c r="H27" i="24" s="1"/>
  <c r="A26" i="24"/>
  <c r="F26" i="24" s="1"/>
  <c r="A25" i="24"/>
  <c r="F25" i="24" s="1"/>
  <c r="G25" i="24" s="1"/>
  <c r="H25" i="24" s="1"/>
  <c r="A24" i="24"/>
  <c r="F24" i="24" s="1"/>
  <c r="F23" i="24"/>
  <c r="G23" i="24" s="1"/>
  <c r="H23" i="24" s="1"/>
  <c r="A23" i="24"/>
  <c r="A22" i="24"/>
  <c r="F22" i="24" s="1"/>
  <c r="F21" i="24"/>
  <c r="G21" i="24" s="1"/>
  <c r="H21" i="24" s="1"/>
  <c r="A21" i="24"/>
  <c r="A20" i="24"/>
  <c r="F20" i="24" s="1"/>
  <c r="A19" i="24"/>
  <c r="F19" i="24" s="1"/>
  <c r="G19" i="24" s="1"/>
  <c r="H19" i="24" s="1"/>
  <c r="A18" i="24"/>
  <c r="F18" i="24" s="1"/>
  <c r="A17" i="24"/>
  <c r="F17" i="24" s="1"/>
  <c r="G17" i="24" s="1"/>
  <c r="H17" i="24" s="1"/>
  <c r="A16" i="24"/>
  <c r="F16" i="24" s="1"/>
  <c r="F15" i="24"/>
  <c r="G15" i="24" s="1"/>
  <c r="H15" i="24" s="1"/>
  <c r="A15" i="24"/>
  <c r="A14" i="24"/>
  <c r="F14" i="24" s="1"/>
  <c r="F13" i="24"/>
  <c r="G13" i="24" s="1"/>
  <c r="H13" i="24" s="1"/>
  <c r="A13" i="24"/>
  <c r="A12" i="24"/>
  <c r="F12" i="24" s="1"/>
  <c r="A11" i="24"/>
  <c r="F11" i="24" s="1"/>
  <c r="G11" i="24" s="1"/>
  <c r="H11" i="24" s="1"/>
  <c r="A10" i="24"/>
  <c r="F10" i="24" s="1"/>
  <c r="A9" i="24"/>
  <c r="F9" i="24" s="1"/>
  <c r="G9" i="24" s="1"/>
  <c r="H9" i="24" s="1"/>
  <c r="A8" i="24"/>
  <c r="F8" i="24" s="1"/>
  <c r="F7" i="24"/>
  <c r="G7" i="24" s="1"/>
  <c r="H7" i="24" s="1"/>
  <c r="A7" i="24"/>
  <c r="A6" i="24"/>
  <c r="F6" i="24" s="1"/>
  <c r="A5" i="24"/>
  <c r="F5" i="24" s="1"/>
  <c r="G5" i="24" s="1"/>
  <c r="A4" i="24"/>
  <c r="F4" i="24" s="1"/>
  <c r="A44" i="23"/>
  <c r="F44" i="23" s="1"/>
  <c r="A43" i="23"/>
  <c r="F43" i="23" s="1"/>
  <c r="A42" i="23"/>
  <c r="F42" i="23" s="1"/>
  <c r="G42" i="23" s="1"/>
  <c r="J42" i="23" s="1"/>
  <c r="K42" i="23" s="1"/>
  <c r="F41" i="23"/>
  <c r="A41" i="23"/>
  <c r="A40" i="23"/>
  <c r="F40" i="23" s="1"/>
  <c r="G40" i="23" s="1"/>
  <c r="A39" i="23"/>
  <c r="F39" i="23" s="1"/>
  <c r="A38" i="23"/>
  <c r="F38" i="23" s="1"/>
  <c r="G38" i="23" s="1"/>
  <c r="A37" i="23"/>
  <c r="F37" i="23" s="1"/>
  <c r="J36" i="23"/>
  <c r="K36" i="23" s="1"/>
  <c r="A36" i="23"/>
  <c r="F36" i="23" s="1"/>
  <c r="G36" i="23" s="1"/>
  <c r="A35" i="23"/>
  <c r="F35" i="23" s="1"/>
  <c r="A34" i="23"/>
  <c r="F34" i="23" s="1"/>
  <c r="G34" i="23" s="1"/>
  <c r="A33" i="23"/>
  <c r="F33" i="23" s="1"/>
  <c r="A32" i="23"/>
  <c r="F32" i="23" s="1"/>
  <c r="G32" i="23" s="1"/>
  <c r="A31" i="23"/>
  <c r="F31" i="23" s="1"/>
  <c r="A30" i="23"/>
  <c r="F30" i="23" s="1"/>
  <c r="A29" i="23"/>
  <c r="F29" i="23" s="1"/>
  <c r="A28" i="23"/>
  <c r="F28" i="23" s="1"/>
  <c r="A27" i="23"/>
  <c r="F27" i="23" s="1"/>
  <c r="A26" i="23"/>
  <c r="F26" i="23" s="1"/>
  <c r="A25" i="23"/>
  <c r="F25" i="23" s="1"/>
  <c r="J24" i="23"/>
  <c r="K24" i="23" s="1"/>
  <c r="A24" i="23"/>
  <c r="F24" i="23" s="1"/>
  <c r="G24" i="23" s="1"/>
  <c r="H24" i="23" s="1"/>
  <c r="A23" i="23"/>
  <c r="F23" i="23" s="1"/>
  <c r="A22" i="23"/>
  <c r="F22" i="23" s="1"/>
  <c r="A21" i="23"/>
  <c r="F21" i="23" s="1"/>
  <c r="A20" i="23"/>
  <c r="F20" i="23" s="1"/>
  <c r="A19" i="23"/>
  <c r="F19" i="23" s="1"/>
  <c r="A18" i="23"/>
  <c r="F18" i="23" s="1"/>
  <c r="F17" i="23"/>
  <c r="A17" i="23"/>
  <c r="A16" i="23"/>
  <c r="F16" i="23" s="1"/>
  <c r="F15" i="23"/>
  <c r="A15" i="23"/>
  <c r="A14" i="23"/>
  <c r="F14" i="23" s="1"/>
  <c r="G14" i="23" s="1"/>
  <c r="A13" i="23"/>
  <c r="F13" i="23" s="1"/>
  <c r="A12" i="23"/>
  <c r="F12" i="23" s="1"/>
  <c r="A11" i="23"/>
  <c r="F11" i="23" s="1"/>
  <c r="A10" i="23"/>
  <c r="F10" i="23" s="1"/>
  <c r="A9" i="23"/>
  <c r="F9" i="23" s="1"/>
  <c r="A8" i="23"/>
  <c r="F8" i="23" s="1"/>
  <c r="F7" i="23"/>
  <c r="A7" i="23"/>
  <c r="A6" i="23"/>
  <c r="F6" i="23" s="1"/>
  <c r="G6" i="23" s="1"/>
  <c r="A5" i="23"/>
  <c r="F5" i="23" s="1"/>
  <c r="A4" i="23"/>
  <c r="F4" i="23" s="1"/>
  <c r="A44" i="22"/>
  <c r="F44" i="22" s="1"/>
  <c r="A43" i="22"/>
  <c r="F43" i="22" s="1"/>
  <c r="G43" i="22" s="1"/>
  <c r="A42" i="22"/>
  <c r="F42" i="22" s="1"/>
  <c r="A41" i="22"/>
  <c r="F41" i="22" s="1"/>
  <c r="A40" i="22"/>
  <c r="F40" i="22" s="1"/>
  <c r="A39" i="22"/>
  <c r="F39" i="22" s="1"/>
  <c r="A38" i="22"/>
  <c r="F38" i="22" s="1"/>
  <c r="A37" i="22"/>
  <c r="F37" i="22" s="1"/>
  <c r="G37" i="22" s="1"/>
  <c r="H37" i="22" s="1"/>
  <c r="A36" i="22"/>
  <c r="F36" i="22" s="1"/>
  <c r="A35" i="22"/>
  <c r="F35" i="22" s="1"/>
  <c r="G35" i="22" s="1"/>
  <c r="A34" i="22"/>
  <c r="F34" i="22" s="1"/>
  <c r="A33" i="22"/>
  <c r="F33" i="22" s="1"/>
  <c r="A32" i="22"/>
  <c r="F32" i="22" s="1"/>
  <c r="A31" i="22"/>
  <c r="F31" i="22" s="1"/>
  <c r="G31" i="22" s="1"/>
  <c r="A30" i="22"/>
  <c r="F30" i="22" s="1"/>
  <c r="A29" i="22"/>
  <c r="F29" i="22" s="1"/>
  <c r="A28" i="22"/>
  <c r="F28" i="22" s="1"/>
  <c r="A27" i="22"/>
  <c r="F27" i="22" s="1"/>
  <c r="A26" i="22"/>
  <c r="F26" i="22" s="1"/>
  <c r="A25" i="22"/>
  <c r="F25" i="22" s="1"/>
  <c r="A24" i="22"/>
  <c r="F24" i="22" s="1"/>
  <c r="A23" i="22"/>
  <c r="F23" i="22" s="1"/>
  <c r="A22" i="22"/>
  <c r="F22" i="22" s="1"/>
  <c r="A21" i="22"/>
  <c r="F21" i="22" s="1"/>
  <c r="G21" i="22" s="1"/>
  <c r="H21" i="22" s="1"/>
  <c r="A20" i="22"/>
  <c r="F20" i="22" s="1"/>
  <c r="A19" i="22"/>
  <c r="F19" i="22" s="1"/>
  <c r="G19" i="22" s="1"/>
  <c r="A18" i="22"/>
  <c r="F18" i="22" s="1"/>
  <c r="A17" i="22"/>
  <c r="F17" i="22" s="1"/>
  <c r="A16" i="22"/>
  <c r="F16" i="22" s="1"/>
  <c r="A15" i="22"/>
  <c r="F15" i="22" s="1"/>
  <c r="G15" i="22" s="1"/>
  <c r="A14" i="22"/>
  <c r="F14" i="22" s="1"/>
  <c r="A13" i="22"/>
  <c r="F13" i="22" s="1"/>
  <c r="A12" i="22"/>
  <c r="F12" i="22" s="1"/>
  <c r="A11" i="22"/>
  <c r="F11" i="22" s="1"/>
  <c r="G11" i="22" s="1"/>
  <c r="A10" i="22"/>
  <c r="F10" i="22" s="1"/>
  <c r="A9" i="22"/>
  <c r="F9" i="22" s="1"/>
  <c r="A8" i="22"/>
  <c r="F8" i="22" s="1"/>
  <c r="A7" i="22"/>
  <c r="F7" i="22" s="1"/>
  <c r="A6" i="22"/>
  <c r="F6" i="22" s="1"/>
  <c r="J5" i="22"/>
  <c r="K5" i="22" s="1"/>
  <c r="A5" i="22"/>
  <c r="F5" i="22" s="1"/>
  <c r="G5" i="22" s="1"/>
  <c r="H5" i="22" s="1"/>
  <c r="A4" i="22"/>
  <c r="F4" i="22" s="1"/>
  <c r="A44" i="21"/>
  <c r="F44" i="21" s="1"/>
  <c r="G44" i="21" s="1"/>
  <c r="A43" i="21"/>
  <c r="F43" i="21" s="1"/>
  <c r="A42" i="21"/>
  <c r="F42" i="21" s="1"/>
  <c r="A41" i="21"/>
  <c r="F41" i="21" s="1"/>
  <c r="A40" i="21"/>
  <c r="F40" i="21" s="1"/>
  <c r="G40" i="21" s="1"/>
  <c r="A39" i="21"/>
  <c r="F39" i="21" s="1"/>
  <c r="A38" i="21"/>
  <c r="F38" i="21" s="1"/>
  <c r="A37" i="21"/>
  <c r="F37" i="21" s="1"/>
  <c r="A36" i="21"/>
  <c r="F36" i="21" s="1"/>
  <c r="A35" i="21"/>
  <c r="F35" i="21" s="1"/>
  <c r="A34" i="21"/>
  <c r="F34" i="21" s="1"/>
  <c r="G34" i="21" s="1"/>
  <c r="H34" i="21" s="1"/>
  <c r="A33" i="21"/>
  <c r="F33" i="21" s="1"/>
  <c r="A32" i="21"/>
  <c r="F32" i="21" s="1"/>
  <c r="G32" i="21" s="1"/>
  <c r="A31" i="21"/>
  <c r="F31" i="21" s="1"/>
  <c r="A30" i="21"/>
  <c r="F30" i="21" s="1"/>
  <c r="A29" i="21"/>
  <c r="F29" i="21" s="1"/>
  <c r="A28" i="21"/>
  <c r="F28" i="21" s="1"/>
  <c r="G28" i="21" s="1"/>
  <c r="A27" i="21"/>
  <c r="F27" i="21" s="1"/>
  <c r="A26" i="21"/>
  <c r="F26" i="21" s="1"/>
  <c r="G26" i="21" s="1"/>
  <c r="H26" i="21" s="1"/>
  <c r="A25" i="21"/>
  <c r="F25" i="21" s="1"/>
  <c r="A24" i="21"/>
  <c r="F24" i="21" s="1"/>
  <c r="G24" i="21" s="1"/>
  <c r="A23" i="21"/>
  <c r="F23" i="21" s="1"/>
  <c r="A22" i="21"/>
  <c r="F22" i="21" s="1"/>
  <c r="A21" i="21"/>
  <c r="F21" i="21" s="1"/>
  <c r="A20" i="21"/>
  <c r="F20" i="21" s="1"/>
  <c r="A19" i="21"/>
  <c r="F19" i="21" s="1"/>
  <c r="A18" i="21"/>
  <c r="F18" i="21" s="1"/>
  <c r="G18" i="21" s="1"/>
  <c r="H18" i="21" s="1"/>
  <c r="A17" i="21"/>
  <c r="F17" i="21" s="1"/>
  <c r="A16" i="21"/>
  <c r="F16" i="21" s="1"/>
  <c r="A15" i="21"/>
  <c r="F15" i="21" s="1"/>
  <c r="A14" i="21"/>
  <c r="F14" i="21" s="1"/>
  <c r="A13" i="21"/>
  <c r="F13" i="21" s="1"/>
  <c r="A12" i="21"/>
  <c r="F12" i="21" s="1"/>
  <c r="G12" i="21" s="1"/>
  <c r="A11" i="21"/>
  <c r="F11" i="21" s="1"/>
  <c r="A10" i="21"/>
  <c r="F10" i="21" s="1"/>
  <c r="A9" i="21"/>
  <c r="F9" i="21" s="1"/>
  <c r="A8" i="21"/>
  <c r="F8" i="21" s="1"/>
  <c r="A7" i="21"/>
  <c r="F7" i="21" s="1"/>
  <c r="A6" i="21"/>
  <c r="F6" i="21" s="1"/>
  <c r="A5" i="21"/>
  <c r="F5" i="21" s="1"/>
  <c r="A4" i="21"/>
  <c r="F4" i="21" s="1"/>
  <c r="A44" i="20"/>
  <c r="F44" i="20" s="1"/>
  <c r="A43" i="20"/>
  <c r="F43" i="20" s="1"/>
  <c r="G43" i="20" s="1"/>
  <c r="H43" i="20" s="1"/>
  <c r="A42" i="20"/>
  <c r="F42" i="20" s="1"/>
  <c r="A41" i="20"/>
  <c r="F41" i="20" s="1"/>
  <c r="G41" i="20" s="1"/>
  <c r="A40" i="20"/>
  <c r="F40" i="20" s="1"/>
  <c r="A39" i="20"/>
  <c r="F39" i="20" s="1"/>
  <c r="A38" i="20"/>
  <c r="F38" i="20" s="1"/>
  <c r="A37" i="20"/>
  <c r="F37" i="20" s="1"/>
  <c r="A36" i="20"/>
  <c r="F36" i="20" s="1"/>
  <c r="A35" i="20"/>
  <c r="F35" i="20" s="1"/>
  <c r="A34" i="20"/>
  <c r="F34" i="20" s="1"/>
  <c r="G34" i="20" s="1"/>
  <c r="J34" i="20" s="1"/>
  <c r="K34" i="20" s="1"/>
  <c r="A33" i="20"/>
  <c r="F33" i="20" s="1"/>
  <c r="G33" i="20" s="1"/>
  <c r="J33" i="20" s="1"/>
  <c r="K33" i="20" s="1"/>
  <c r="A32" i="20"/>
  <c r="F32" i="20" s="1"/>
  <c r="A31" i="20"/>
  <c r="F31" i="20" s="1"/>
  <c r="A30" i="20"/>
  <c r="F30" i="20" s="1"/>
  <c r="A29" i="20"/>
  <c r="F29" i="20" s="1"/>
  <c r="G29" i="20" s="1"/>
  <c r="A28" i="20"/>
  <c r="F28" i="20" s="1"/>
  <c r="G28" i="20" s="1"/>
  <c r="A27" i="20"/>
  <c r="F27" i="20" s="1"/>
  <c r="G27" i="20" s="1"/>
  <c r="A26" i="20"/>
  <c r="F26" i="20" s="1"/>
  <c r="A25" i="20"/>
  <c r="F25" i="20" s="1"/>
  <c r="A24" i="20"/>
  <c r="F24" i="20" s="1"/>
  <c r="A23" i="20"/>
  <c r="F23" i="20" s="1"/>
  <c r="A22" i="20"/>
  <c r="F22" i="20" s="1"/>
  <c r="A21" i="20"/>
  <c r="F21" i="20" s="1"/>
  <c r="A20" i="20"/>
  <c r="F20" i="20" s="1"/>
  <c r="F19" i="20"/>
  <c r="A19" i="20"/>
  <c r="A18" i="20"/>
  <c r="F18" i="20" s="1"/>
  <c r="G18" i="20" s="1"/>
  <c r="F17" i="20"/>
  <c r="A17" i="20"/>
  <c r="A16" i="20"/>
  <c r="F16" i="20" s="1"/>
  <c r="G16" i="20" s="1"/>
  <c r="A15" i="20"/>
  <c r="F15" i="20" s="1"/>
  <c r="A14" i="20"/>
  <c r="F14" i="20" s="1"/>
  <c r="A13" i="20"/>
  <c r="F13" i="20" s="1"/>
  <c r="A12" i="20"/>
  <c r="F12" i="20" s="1"/>
  <c r="F11" i="20"/>
  <c r="A11" i="20"/>
  <c r="A10" i="20"/>
  <c r="F10" i="20" s="1"/>
  <c r="G10" i="20" s="1"/>
  <c r="A9" i="20"/>
  <c r="F9" i="20" s="1"/>
  <c r="A8" i="20"/>
  <c r="F8" i="20" s="1"/>
  <c r="G8" i="20" s="1"/>
  <c r="A7" i="20"/>
  <c r="F7" i="20" s="1"/>
  <c r="A6" i="20"/>
  <c r="F6" i="20" s="1"/>
  <c r="A5" i="20"/>
  <c r="F5" i="20" s="1"/>
  <c r="A4" i="20"/>
  <c r="F4" i="20" s="1"/>
  <c r="A44" i="19"/>
  <c r="F44" i="19" s="1"/>
  <c r="G44" i="19" s="1"/>
  <c r="A43" i="19"/>
  <c r="F43" i="19" s="1"/>
  <c r="A42" i="19"/>
  <c r="F42" i="19" s="1"/>
  <c r="A41" i="19"/>
  <c r="F41" i="19" s="1"/>
  <c r="A40" i="19"/>
  <c r="F40" i="19" s="1"/>
  <c r="A39" i="19"/>
  <c r="F39" i="19" s="1"/>
  <c r="G39" i="19" s="1"/>
  <c r="A38" i="19"/>
  <c r="F38" i="19" s="1"/>
  <c r="A37" i="19"/>
  <c r="F37" i="19" s="1"/>
  <c r="A36" i="19"/>
  <c r="F36" i="19" s="1"/>
  <c r="G36" i="19" s="1"/>
  <c r="A35" i="19"/>
  <c r="F35" i="19" s="1"/>
  <c r="A34" i="19"/>
  <c r="F34" i="19" s="1"/>
  <c r="A33" i="19"/>
  <c r="F33" i="19" s="1"/>
  <c r="A32" i="19"/>
  <c r="F32" i="19" s="1"/>
  <c r="A31" i="19"/>
  <c r="F31" i="19" s="1"/>
  <c r="G31" i="19" s="1"/>
  <c r="F30" i="19"/>
  <c r="G30" i="19" s="1"/>
  <c r="A30" i="19"/>
  <c r="A29" i="19"/>
  <c r="F29" i="19" s="1"/>
  <c r="G29" i="19" s="1"/>
  <c r="H29" i="19" s="1"/>
  <c r="A28" i="19"/>
  <c r="F28" i="19" s="1"/>
  <c r="G28" i="19" s="1"/>
  <c r="A27" i="19"/>
  <c r="F27" i="19" s="1"/>
  <c r="A26" i="19"/>
  <c r="F26" i="19" s="1"/>
  <c r="A25" i="19"/>
  <c r="F25" i="19" s="1"/>
  <c r="A24" i="19"/>
  <c r="F24" i="19" s="1"/>
  <c r="A23" i="19"/>
  <c r="F23" i="19" s="1"/>
  <c r="G23" i="19" s="1"/>
  <c r="A22" i="19"/>
  <c r="F22" i="19" s="1"/>
  <c r="G22" i="19" s="1"/>
  <c r="A21" i="19"/>
  <c r="F21" i="19" s="1"/>
  <c r="G21" i="19" s="1"/>
  <c r="H21" i="19" s="1"/>
  <c r="A20" i="19"/>
  <c r="F20" i="19" s="1"/>
  <c r="A19" i="19"/>
  <c r="F19" i="19" s="1"/>
  <c r="A18" i="19"/>
  <c r="F18" i="19" s="1"/>
  <c r="A17" i="19"/>
  <c r="F17" i="19" s="1"/>
  <c r="F16" i="19"/>
  <c r="A16" i="19"/>
  <c r="A15" i="19"/>
  <c r="F15" i="19" s="1"/>
  <c r="G15" i="19" s="1"/>
  <c r="F14" i="19"/>
  <c r="G14" i="19" s="1"/>
  <c r="A14" i="19"/>
  <c r="A13" i="19"/>
  <c r="F13" i="19" s="1"/>
  <c r="G13" i="19" s="1"/>
  <c r="H13" i="19" s="1"/>
  <c r="A12" i="19"/>
  <c r="F12" i="19" s="1"/>
  <c r="A11" i="19"/>
  <c r="F11" i="19" s="1"/>
  <c r="G11" i="19" s="1"/>
  <c r="A10" i="19"/>
  <c r="F10" i="19" s="1"/>
  <c r="A9" i="19"/>
  <c r="F9" i="19" s="1"/>
  <c r="A8" i="19"/>
  <c r="F8" i="19" s="1"/>
  <c r="A7" i="19"/>
  <c r="F7" i="19" s="1"/>
  <c r="G7" i="19" s="1"/>
  <c r="A6" i="19"/>
  <c r="F6" i="19" s="1"/>
  <c r="G6" i="19" s="1"/>
  <c r="A5" i="19"/>
  <c r="F5" i="19" s="1"/>
  <c r="G5" i="19" s="1"/>
  <c r="H5" i="19" s="1"/>
  <c r="A4" i="19"/>
  <c r="F4" i="19" s="1"/>
  <c r="G4" i="19" s="1"/>
  <c r="A44" i="18"/>
  <c r="F44" i="18" s="1"/>
  <c r="A43" i="18"/>
  <c r="F43" i="18" s="1"/>
  <c r="A42" i="18"/>
  <c r="F42" i="18" s="1"/>
  <c r="G42" i="18" s="1"/>
  <c r="H42" i="18" s="1"/>
  <c r="A41" i="18"/>
  <c r="F41" i="18" s="1"/>
  <c r="G41" i="18" s="1"/>
  <c r="A40" i="18"/>
  <c r="F40" i="18" s="1"/>
  <c r="A39" i="18"/>
  <c r="F39" i="18" s="1"/>
  <c r="A38" i="18"/>
  <c r="F38" i="18" s="1"/>
  <c r="G38" i="18" s="1"/>
  <c r="H38" i="18" s="1"/>
  <c r="A37" i="18"/>
  <c r="F37" i="18" s="1"/>
  <c r="G37" i="18" s="1"/>
  <c r="A36" i="18"/>
  <c r="F36" i="18" s="1"/>
  <c r="A35" i="18"/>
  <c r="F35" i="18" s="1"/>
  <c r="A34" i="18"/>
  <c r="F34" i="18" s="1"/>
  <c r="J33" i="18"/>
  <c r="K33" i="18" s="1"/>
  <c r="A33" i="18"/>
  <c r="F33" i="18" s="1"/>
  <c r="G33" i="18" s="1"/>
  <c r="A32" i="18"/>
  <c r="F32" i="18" s="1"/>
  <c r="A31" i="18"/>
  <c r="F31" i="18" s="1"/>
  <c r="A30" i="18"/>
  <c r="F30" i="18" s="1"/>
  <c r="F29" i="18"/>
  <c r="A29" i="18"/>
  <c r="A28" i="18"/>
  <c r="F28" i="18" s="1"/>
  <c r="F27" i="18"/>
  <c r="A27" i="18"/>
  <c r="A26" i="18"/>
  <c r="F26" i="18" s="1"/>
  <c r="G26" i="18" s="1"/>
  <c r="H26" i="18" s="1"/>
  <c r="A25" i="18"/>
  <c r="F25" i="18" s="1"/>
  <c r="A24" i="18"/>
  <c r="F24" i="18" s="1"/>
  <c r="F23" i="18"/>
  <c r="A23" i="18"/>
  <c r="A22" i="18"/>
  <c r="F22" i="18" s="1"/>
  <c r="G22" i="18" s="1"/>
  <c r="A21" i="18"/>
  <c r="F21" i="18" s="1"/>
  <c r="A20" i="18"/>
  <c r="F20" i="18" s="1"/>
  <c r="A19" i="18"/>
  <c r="F19" i="18" s="1"/>
  <c r="A18" i="18"/>
  <c r="F18" i="18" s="1"/>
  <c r="A17" i="18"/>
  <c r="F17" i="18" s="1"/>
  <c r="A16" i="18"/>
  <c r="F16" i="18" s="1"/>
  <c r="A15" i="18"/>
  <c r="F15" i="18" s="1"/>
  <c r="A14" i="18"/>
  <c r="F14" i="18" s="1"/>
  <c r="A13" i="18"/>
  <c r="F13" i="18" s="1"/>
  <c r="A12" i="18"/>
  <c r="F12" i="18" s="1"/>
  <c r="A11" i="18"/>
  <c r="F11" i="18" s="1"/>
  <c r="A10" i="18"/>
  <c r="F10" i="18" s="1"/>
  <c r="G10" i="18" s="1"/>
  <c r="A9" i="18"/>
  <c r="F9" i="18" s="1"/>
  <c r="A8" i="18"/>
  <c r="F8" i="18" s="1"/>
  <c r="A7" i="18"/>
  <c r="F7" i="18" s="1"/>
  <c r="A6" i="18"/>
  <c r="F6" i="18" s="1"/>
  <c r="A5" i="18"/>
  <c r="F5" i="18" s="1"/>
  <c r="A4" i="18"/>
  <c r="F4" i="18" s="1"/>
  <c r="A44" i="17"/>
  <c r="F44" i="17" s="1"/>
  <c r="A43" i="17"/>
  <c r="F43" i="17" s="1"/>
  <c r="A42" i="17"/>
  <c r="F42" i="17" s="1"/>
  <c r="A41" i="17"/>
  <c r="F41" i="17" s="1"/>
  <c r="F40" i="17"/>
  <c r="A40" i="17"/>
  <c r="J39" i="17"/>
  <c r="K39" i="17" s="1"/>
  <c r="A39" i="17"/>
  <c r="F39" i="17" s="1"/>
  <c r="G39" i="17" s="1"/>
  <c r="A38" i="17"/>
  <c r="F38" i="17" s="1"/>
  <c r="A37" i="17"/>
  <c r="F37" i="17" s="1"/>
  <c r="A36" i="17"/>
  <c r="F36" i="17" s="1"/>
  <c r="A35" i="17"/>
  <c r="F35" i="17" s="1"/>
  <c r="A34" i="17"/>
  <c r="F34" i="17" s="1"/>
  <c r="A33" i="17"/>
  <c r="F33" i="17" s="1"/>
  <c r="A32" i="17"/>
  <c r="F32" i="17" s="1"/>
  <c r="J31" i="17"/>
  <c r="K31" i="17" s="1"/>
  <c r="A31" i="17"/>
  <c r="F31" i="17" s="1"/>
  <c r="G31" i="17" s="1"/>
  <c r="A30" i="17"/>
  <c r="F30" i="17" s="1"/>
  <c r="A29" i="17"/>
  <c r="F29" i="17" s="1"/>
  <c r="F28" i="17"/>
  <c r="A28" i="17"/>
  <c r="A27" i="17"/>
  <c r="F27" i="17" s="1"/>
  <c r="A26" i="17"/>
  <c r="F26" i="17" s="1"/>
  <c r="A25" i="17"/>
  <c r="F25" i="17" s="1"/>
  <c r="A24" i="17"/>
  <c r="F24" i="17" s="1"/>
  <c r="A23" i="17"/>
  <c r="F23" i="17" s="1"/>
  <c r="G23" i="17" s="1"/>
  <c r="H23" i="17" s="1"/>
  <c r="A22" i="17"/>
  <c r="F22" i="17" s="1"/>
  <c r="A21" i="17"/>
  <c r="F21" i="17" s="1"/>
  <c r="A20" i="17"/>
  <c r="F20" i="17" s="1"/>
  <c r="A19" i="17"/>
  <c r="F19" i="17" s="1"/>
  <c r="A18" i="17"/>
  <c r="F18" i="17" s="1"/>
  <c r="A17" i="17"/>
  <c r="F17" i="17" s="1"/>
  <c r="A16" i="17"/>
  <c r="F16" i="17" s="1"/>
  <c r="A15" i="17"/>
  <c r="F15" i="17" s="1"/>
  <c r="A14" i="17"/>
  <c r="F14" i="17" s="1"/>
  <c r="A13" i="17"/>
  <c r="F13" i="17" s="1"/>
  <c r="A12" i="17"/>
  <c r="F12" i="17" s="1"/>
  <c r="A11" i="17"/>
  <c r="F11" i="17" s="1"/>
  <c r="A10" i="17"/>
  <c r="F10" i="17" s="1"/>
  <c r="A9" i="17"/>
  <c r="F9" i="17" s="1"/>
  <c r="A8" i="17"/>
  <c r="F8" i="17" s="1"/>
  <c r="A7" i="17"/>
  <c r="F7" i="17" s="1"/>
  <c r="G7" i="17" s="1"/>
  <c r="H7" i="17" s="1"/>
  <c r="A6" i="17"/>
  <c r="F6" i="17" s="1"/>
  <c r="A5" i="17"/>
  <c r="F5" i="17" s="1"/>
  <c r="A4" i="17"/>
  <c r="F4" i="17" s="1"/>
  <c r="A44" i="16"/>
  <c r="F44" i="16" s="1"/>
  <c r="A43" i="16"/>
  <c r="F43" i="16" s="1"/>
  <c r="A42" i="16"/>
  <c r="F42" i="16" s="1"/>
  <c r="A41" i="16"/>
  <c r="F41" i="16" s="1"/>
  <c r="A40" i="16"/>
  <c r="F40" i="16" s="1"/>
  <c r="G40" i="16" s="1"/>
  <c r="F39" i="16"/>
  <c r="G39" i="16" s="1"/>
  <c r="A39" i="16"/>
  <c r="A38" i="16"/>
  <c r="F38" i="16" s="1"/>
  <c r="G38" i="16" s="1"/>
  <c r="H38" i="16" s="1"/>
  <c r="A37" i="16"/>
  <c r="F37" i="16" s="1"/>
  <c r="A36" i="16"/>
  <c r="F36" i="16" s="1"/>
  <c r="G36" i="16" s="1"/>
  <c r="J36" i="16" s="1"/>
  <c r="K36" i="16" s="1"/>
  <c r="A35" i="16"/>
  <c r="F35" i="16" s="1"/>
  <c r="A34" i="16"/>
  <c r="F34" i="16" s="1"/>
  <c r="A33" i="16"/>
  <c r="F33" i="16" s="1"/>
  <c r="A32" i="16"/>
  <c r="F32" i="16" s="1"/>
  <c r="G32" i="16" s="1"/>
  <c r="A31" i="16"/>
  <c r="F31" i="16" s="1"/>
  <c r="G31" i="16" s="1"/>
  <c r="A30" i="16"/>
  <c r="F30" i="16" s="1"/>
  <c r="G30" i="16" s="1"/>
  <c r="H30" i="16" s="1"/>
  <c r="A29" i="16"/>
  <c r="F29" i="16" s="1"/>
  <c r="A28" i="16"/>
  <c r="F28" i="16" s="1"/>
  <c r="G28" i="16" s="1"/>
  <c r="A27" i="16"/>
  <c r="F27" i="16" s="1"/>
  <c r="A26" i="16"/>
  <c r="F26" i="16" s="1"/>
  <c r="A25" i="16"/>
  <c r="F25" i="16" s="1"/>
  <c r="A24" i="16"/>
  <c r="F24" i="16" s="1"/>
  <c r="G24" i="16" s="1"/>
  <c r="A23" i="16"/>
  <c r="F23" i="16" s="1"/>
  <c r="G23" i="16" s="1"/>
  <c r="A22" i="16"/>
  <c r="F22" i="16" s="1"/>
  <c r="G22" i="16" s="1"/>
  <c r="H22" i="16" s="1"/>
  <c r="A21" i="16"/>
  <c r="F21" i="16" s="1"/>
  <c r="A20" i="16"/>
  <c r="F20" i="16" s="1"/>
  <c r="G20" i="16" s="1"/>
  <c r="J20" i="16" s="1"/>
  <c r="K20" i="16" s="1"/>
  <c r="A19" i="16"/>
  <c r="F19" i="16" s="1"/>
  <c r="A18" i="16"/>
  <c r="F18" i="16" s="1"/>
  <c r="A17" i="16"/>
  <c r="F17" i="16" s="1"/>
  <c r="A16" i="16"/>
  <c r="F16" i="16" s="1"/>
  <c r="G16" i="16" s="1"/>
  <c r="A15" i="16"/>
  <c r="F15" i="16" s="1"/>
  <c r="G15" i="16" s="1"/>
  <c r="A14" i="16"/>
  <c r="F14" i="16" s="1"/>
  <c r="G14" i="16" s="1"/>
  <c r="H14" i="16" s="1"/>
  <c r="A13" i="16"/>
  <c r="F13" i="16" s="1"/>
  <c r="A12" i="16"/>
  <c r="F12" i="16" s="1"/>
  <c r="G12" i="16" s="1"/>
  <c r="A11" i="16"/>
  <c r="F11" i="16" s="1"/>
  <c r="A10" i="16"/>
  <c r="F10" i="16" s="1"/>
  <c r="A9" i="16"/>
  <c r="F9" i="16" s="1"/>
  <c r="A8" i="16"/>
  <c r="F8" i="16" s="1"/>
  <c r="G8" i="16" s="1"/>
  <c r="A7" i="16"/>
  <c r="F7" i="16" s="1"/>
  <c r="G7" i="16" s="1"/>
  <c r="A6" i="16"/>
  <c r="F6" i="16" s="1"/>
  <c r="G6" i="16" s="1"/>
  <c r="H6" i="16" s="1"/>
  <c r="A5" i="16"/>
  <c r="F5" i="16" s="1"/>
  <c r="A4" i="16"/>
  <c r="F4" i="16" s="1"/>
  <c r="G4" i="16" s="1"/>
  <c r="J4" i="16" s="1"/>
  <c r="K4" i="16" s="1"/>
  <c r="A44" i="15"/>
  <c r="F44" i="15" s="1"/>
  <c r="G44" i="15" s="1"/>
  <c r="A43" i="15"/>
  <c r="F43" i="15" s="1"/>
  <c r="A42" i="15"/>
  <c r="F42" i="15" s="1"/>
  <c r="G42" i="15" s="1"/>
  <c r="J41" i="15"/>
  <c r="K41" i="15" s="1"/>
  <c r="A41" i="15"/>
  <c r="F41" i="15" s="1"/>
  <c r="G41" i="15" s="1"/>
  <c r="A40" i="15"/>
  <c r="F40" i="15" s="1"/>
  <c r="G40" i="15" s="1"/>
  <c r="A39" i="15"/>
  <c r="F39" i="15" s="1"/>
  <c r="A38" i="15"/>
  <c r="F38" i="15" s="1"/>
  <c r="G38" i="15" s="1"/>
  <c r="A37" i="15"/>
  <c r="F37" i="15" s="1"/>
  <c r="G37" i="15" s="1"/>
  <c r="A36" i="15"/>
  <c r="F36" i="15" s="1"/>
  <c r="G36" i="15" s="1"/>
  <c r="A35" i="15"/>
  <c r="F35" i="15" s="1"/>
  <c r="A34" i="15"/>
  <c r="F34" i="15" s="1"/>
  <c r="G34" i="15" s="1"/>
  <c r="J33" i="15"/>
  <c r="K33" i="15" s="1"/>
  <c r="A33" i="15"/>
  <c r="F33" i="15" s="1"/>
  <c r="G33" i="15" s="1"/>
  <c r="A32" i="15"/>
  <c r="F32" i="15" s="1"/>
  <c r="G32" i="15" s="1"/>
  <c r="A31" i="15"/>
  <c r="F31" i="15" s="1"/>
  <c r="A30" i="15"/>
  <c r="F30" i="15" s="1"/>
  <c r="G30" i="15" s="1"/>
  <c r="A29" i="15"/>
  <c r="F29" i="15" s="1"/>
  <c r="G29" i="15" s="1"/>
  <c r="A28" i="15"/>
  <c r="F28" i="15" s="1"/>
  <c r="G28" i="15" s="1"/>
  <c r="A27" i="15"/>
  <c r="F27" i="15" s="1"/>
  <c r="A26" i="15"/>
  <c r="F26" i="15" s="1"/>
  <c r="G26" i="15" s="1"/>
  <c r="A25" i="15"/>
  <c r="F25" i="15" s="1"/>
  <c r="G25" i="15" s="1"/>
  <c r="A24" i="15"/>
  <c r="F24" i="15" s="1"/>
  <c r="G24" i="15" s="1"/>
  <c r="A23" i="15"/>
  <c r="F23" i="15" s="1"/>
  <c r="A22" i="15"/>
  <c r="F22" i="15" s="1"/>
  <c r="G22" i="15" s="1"/>
  <c r="A21" i="15"/>
  <c r="F21" i="15" s="1"/>
  <c r="G21" i="15" s="1"/>
  <c r="A20" i="15"/>
  <c r="F20" i="15" s="1"/>
  <c r="G20" i="15" s="1"/>
  <c r="A19" i="15"/>
  <c r="F19" i="15" s="1"/>
  <c r="A18" i="15"/>
  <c r="F18" i="15" s="1"/>
  <c r="G18" i="15" s="1"/>
  <c r="A17" i="15"/>
  <c r="F17" i="15" s="1"/>
  <c r="G17" i="15" s="1"/>
  <c r="J16" i="15"/>
  <c r="K16" i="15" s="1"/>
  <c r="A16" i="15"/>
  <c r="F16" i="15" s="1"/>
  <c r="G16" i="15" s="1"/>
  <c r="A15" i="15"/>
  <c r="F15" i="15" s="1"/>
  <c r="A14" i="15"/>
  <c r="F14" i="15" s="1"/>
  <c r="G14" i="15" s="1"/>
  <c r="A13" i="15"/>
  <c r="F13" i="15" s="1"/>
  <c r="G13" i="15" s="1"/>
  <c r="A12" i="15"/>
  <c r="F12" i="15" s="1"/>
  <c r="G12" i="15" s="1"/>
  <c r="A11" i="15"/>
  <c r="F11" i="15" s="1"/>
  <c r="A10" i="15"/>
  <c r="F10" i="15" s="1"/>
  <c r="G10" i="15" s="1"/>
  <c r="J9" i="15"/>
  <c r="K9" i="15" s="1"/>
  <c r="A9" i="15"/>
  <c r="F9" i="15" s="1"/>
  <c r="G9" i="15" s="1"/>
  <c r="A8" i="15"/>
  <c r="F8" i="15" s="1"/>
  <c r="G8" i="15" s="1"/>
  <c r="A7" i="15"/>
  <c r="F7" i="15" s="1"/>
  <c r="A6" i="15"/>
  <c r="F6" i="15" s="1"/>
  <c r="G6" i="15" s="1"/>
  <c r="A5" i="15"/>
  <c r="F5" i="15" s="1"/>
  <c r="G5" i="15" s="1"/>
  <c r="A4" i="15"/>
  <c r="F4" i="15" s="1"/>
  <c r="G4" i="15" s="1"/>
  <c r="A44" i="14"/>
  <c r="F44" i="14" s="1"/>
  <c r="G44" i="14" s="1"/>
  <c r="A43" i="14"/>
  <c r="F43" i="14" s="1"/>
  <c r="G43" i="14" s="1"/>
  <c r="L47" i="42" s="1"/>
  <c r="A42" i="14"/>
  <c r="F42" i="14" s="1"/>
  <c r="A41" i="14"/>
  <c r="F41" i="14" s="1"/>
  <c r="G41" i="14" s="1"/>
  <c r="L45" i="42" s="1"/>
  <c r="A40" i="14"/>
  <c r="F40" i="14" s="1"/>
  <c r="G40" i="14" s="1"/>
  <c r="L44" i="42" s="1"/>
  <c r="A39" i="14"/>
  <c r="F39" i="14" s="1"/>
  <c r="G39" i="14" s="1"/>
  <c r="L43" i="42" s="1"/>
  <c r="A38" i="14"/>
  <c r="F38" i="14" s="1"/>
  <c r="A37" i="14"/>
  <c r="F37" i="14" s="1"/>
  <c r="G37" i="14" s="1"/>
  <c r="L41" i="42" s="1"/>
  <c r="A36" i="14"/>
  <c r="F36" i="14" s="1"/>
  <c r="G36" i="14" s="1"/>
  <c r="L40" i="42" s="1"/>
  <c r="A35" i="14"/>
  <c r="F35" i="14" s="1"/>
  <c r="G35" i="14" s="1"/>
  <c r="L39" i="42" s="1"/>
  <c r="F34" i="14"/>
  <c r="A34" i="14"/>
  <c r="A33" i="14"/>
  <c r="F33" i="14" s="1"/>
  <c r="G33" i="14" s="1"/>
  <c r="L37" i="42" s="1"/>
  <c r="F32" i="14"/>
  <c r="G32" i="14" s="1"/>
  <c r="L36" i="42" s="1"/>
  <c r="A32" i="14"/>
  <c r="A31" i="14"/>
  <c r="F31" i="14" s="1"/>
  <c r="G31" i="14" s="1"/>
  <c r="L35" i="42" s="1"/>
  <c r="A30" i="14"/>
  <c r="F30" i="14" s="1"/>
  <c r="A29" i="14"/>
  <c r="F29" i="14" s="1"/>
  <c r="G29" i="14" s="1"/>
  <c r="L33" i="42" s="1"/>
  <c r="A28" i="14"/>
  <c r="F28" i="14" s="1"/>
  <c r="G28" i="14" s="1"/>
  <c r="L32" i="42" s="1"/>
  <c r="A27" i="14"/>
  <c r="F27" i="14" s="1"/>
  <c r="G27" i="14" s="1"/>
  <c r="L31" i="42" s="1"/>
  <c r="F26" i="14"/>
  <c r="A26" i="14"/>
  <c r="A25" i="14"/>
  <c r="F25" i="14" s="1"/>
  <c r="G25" i="14" s="1"/>
  <c r="L29" i="42" s="1"/>
  <c r="F24" i="14"/>
  <c r="G24" i="14" s="1"/>
  <c r="L28" i="42" s="1"/>
  <c r="A24" i="14"/>
  <c r="A23" i="14"/>
  <c r="F23" i="14" s="1"/>
  <c r="G23" i="14" s="1"/>
  <c r="L27" i="42" s="1"/>
  <c r="A22" i="14"/>
  <c r="F22" i="14" s="1"/>
  <c r="A21" i="14"/>
  <c r="F21" i="14" s="1"/>
  <c r="G21" i="14" s="1"/>
  <c r="A20" i="14"/>
  <c r="F20" i="14" s="1"/>
  <c r="G20" i="14" s="1"/>
  <c r="L24" i="42" s="1"/>
  <c r="A19" i="14"/>
  <c r="F19" i="14" s="1"/>
  <c r="G19" i="14" s="1"/>
  <c r="L23" i="42" s="1"/>
  <c r="A18" i="14"/>
  <c r="F18" i="14" s="1"/>
  <c r="A17" i="14"/>
  <c r="F17" i="14" s="1"/>
  <c r="G17" i="14" s="1"/>
  <c r="L21" i="42" s="1"/>
  <c r="A16" i="14"/>
  <c r="F16" i="14" s="1"/>
  <c r="G16" i="14" s="1"/>
  <c r="L20" i="42" s="1"/>
  <c r="A15" i="14"/>
  <c r="F15" i="14" s="1"/>
  <c r="G15" i="14" s="1"/>
  <c r="L19" i="42" s="1"/>
  <c r="A14" i="14"/>
  <c r="F14" i="14" s="1"/>
  <c r="A13" i="14"/>
  <c r="F13" i="14" s="1"/>
  <c r="G13" i="14" s="1"/>
  <c r="L17" i="42" s="1"/>
  <c r="A12" i="14"/>
  <c r="F12" i="14" s="1"/>
  <c r="G12" i="14" s="1"/>
  <c r="L16" i="42" s="1"/>
  <c r="A11" i="14"/>
  <c r="F11" i="14" s="1"/>
  <c r="G11" i="14" s="1"/>
  <c r="L15" i="42" s="1"/>
  <c r="A10" i="14"/>
  <c r="F10" i="14" s="1"/>
  <c r="A9" i="14"/>
  <c r="F9" i="14" s="1"/>
  <c r="G9" i="14" s="1"/>
  <c r="L13" i="42" s="1"/>
  <c r="F8" i="14"/>
  <c r="G8" i="14" s="1"/>
  <c r="L12" i="42" s="1"/>
  <c r="A8" i="14"/>
  <c r="A7" i="14"/>
  <c r="G7" i="14" s="1"/>
  <c r="L11" i="42" s="1"/>
  <c r="F6" i="14"/>
  <c r="A6" i="14"/>
  <c r="A5" i="14"/>
  <c r="F5" i="14" s="1"/>
  <c r="G5" i="14" s="1"/>
  <c r="L9" i="42" s="1"/>
  <c r="F4" i="14"/>
  <c r="G4" i="14" s="1"/>
  <c r="L8" i="42" s="1"/>
  <c r="A4" i="14"/>
  <c r="A44" i="13"/>
  <c r="F44" i="13" s="1"/>
  <c r="G44" i="13" s="1"/>
  <c r="A43" i="13"/>
  <c r="F43" i="13" s="1"/>
  <c r="A42" i="13"/>
  <c r="F42" i="13" s="1"/>
  <c r="G42" i="13" s="1"/>
  <c r="C46" i="42" s="1"/>
  <c r="A41" i="13"/>
  <c r="F41" i="13" s="1"/>
  <c r="G41" i="13" s="1"/>
  <c r="C45" i="42" s="1"/>
  <c r="A40" i="13"/>
  <c r="F40" i="13" s="1"/>
  <c r="G40" i="13" s="1"/>
  <c r="C44" i="42" s="1"/>
  <c r="A39" i="13"/>
  <c r="F39" i="13" s="1"/>
  <c r="A38" i="13"/>
  <c r="F38" i="13" s="1"/>
  <c r="G38" i="13" s="1"/>
  <c r="C42" i="42" s="1"/>
  <c r="A37" i="13"/>
  <c r="F37" i="13" s="1"/>
  <c r="A36" i="13"/>
  <c r="F36" i="13" s="1"/>
  <c r="F35" i="13"/>
  <c r="A35" i="13"/>
  <c r="A34" i="13"/>
  <c r="F34" i="13" s="1"/>
  <c r="G34" i="13" s="1"/>
  <c r="C38" i="42" s="1"/>
  <c r="A33" i="13"/>
  <c r="F33" i="13" s="1"/>
  <c r="A32" i="13"/>
  <c r="F32" i="13" s="1"/>
  <c r="G32" i="13" s="1"/>
  <c r="A31" i="13"/>
  <c r="F31" i="13" s="1"/>
  <c r="A30" i="13"/>
  <c r="F30" i="13" s="1"/>
  <c r="A29" i="13"/>
  <c r="F29" i="13" s="1"/>
  <c r="A28" i="13"/>
  <c r="F28" i="13" s="1"/>
  <c r="A27" i="13"/>
  <c r="F27" i="13" s="1"/>
  <c r="A26" i="13"/>
  <c r="F26" i="13" s="1"/>
  <c r="G26" i="13" s="1"/>
  <c r="C30" i="42" s="1"/>
  <c r="A25" i="13"/>
  <c r="F25" i="13" s="1"/>
  <c r="A24" i="13"/>
  <c r="F24" i="13" s="1"/>
  <c r="G24" i="13" s="1"/>
  <c r="A23" i="13"/>
  <c r="F23" i="13" s="1"/>
  <c r="A22" i="13"/>
  <c r="F22" i="13" s="1"/>
  <c r="A21" i="13"/>
  <c r="F21" i="13" s="1"/>
  <c r="A20" i="13"/>
  <c r="F20" i="13" s="1"/>
  <c r="A19" i="13"/>
  <c r="F19" i="13" s="1"/>
  <c r="A18" i="13"/>
  <c r="F18" i="13" s="1"/>
  <c r="G18" i="13" s="1"/>
  <c r="C22" i="42" s="1"/>
  <c r="A17" i="13"/>
  <c r="F17" i="13" s="1"/>
  <c r="A16" i="13"/>
  <c r="F16" i="13" s="1"/>
  <c r="G16" i="13" s="1"/>
  <c r="A15" i="13"/>
  <c r="F15" i="13" s="1"/>
  <c r="A14" i="13"/>
  <c r="F14" i="13" s="1"/>
  <c r="A13" i="13"/>
  <c r="F13" i="13" s="1"/>
  <c r="A12" i="13"/>
  <c r="F12" i="13" s="1"/>
  <c r="G12" i="13" s="1"/>
  <c r="A11" i="13"/>
  <c r="F11" i="13" s="1"/>
  <c r="A10" i="13"/>
  <c r="F10" i="13" s="1"/>
  <c r="G10" i="13" s="1"/>
  <c r="A9" i="13"/>
  <c r="F9" i="13" s="1"/>
  <c r="A8" i="13"/>
  <c r="F8" i="13" s="1"/>
  <c r="G8" i="13" s="1"/>
  <c r="A7" i="13"/>
  <c r="F7" i="13" s="1"/>
  <c r="A6" i="13"/>
  <c r="F6" i="13" s="1"/>
  <c r="G6" i="13" s="1"/>
  <c r="A5" i="13"/>
  <c r="F5" i="13" s="1"/>
  <c r="A4" i="13"/>
  <c r="F4" i="13" s="1"/>
  <c r="G4" i="13" s="1"/>
  <c r="A44" i="12"/>
  <c r="F44" i="12" s="1"/>
  <c r="A43" i="12"/>
  <c r="F43" i="12" s="1"/>
  <c r="G43" i="12" s="1"/>
  <c r="A42" i="12"/>
  <c r="F42" i="12" s="1"/>
  <c r="A41" i="12"/>
  <c r="F41" i="12" s="1"/>
  <c r="G41" i="12" s="1"/>
  <c r="A40" i="12"/>
  <c r="F40" i="12" s="1"/>
  <c r="A39" i="12"/>
  <c r="F39" i="12" s="1"/>
  <c r="G39" i="12" s="1"/>
  <c r="A38" i="12"/>
  <c r="F38" i="12" s="1"/>
  <c r="A37" i="12"/>
  <c r="F37" i="12" s="1"/>
  <c r="G37" i="12" s="1"/>
  <c r="A36" i="12"/>
  <c r="F36" i="12" s="1"/>
  <c r="A35" i="12"/>
  <c r="F35" i="12" s="1"/>
  <c r="G35" i="12" s="1"/>
  <c r="A34" i="12"/>
  <c r="F34" i="12" s="1"/>
  <c r="A33" i="12"/>
  <c r="F33" i="12" s="1"/>
  <c r="G33" i="12" s="1"/>
  <c r="A32" i="12"/>
  <c r="F32" i="12" s="1"/>
  <c r="A31" i="12"/>
  <c r="F31" i="12" s="1"/>
  <c r="G31" i="12" s="1"/>
  <c r="A30" i="12"/>
  <c r="F30" i="12" s="1"/>
  <c r="A29" i="12"/>
  <c r="F29" i="12" s="1"/>
  <c r="G29" i="12" s="1"/>
  <c r="A28" i="12"/>
  <c r="F28" i="12" s="1"/>
  <c r="A27" i="12"/>
  <c r="F27" i="12" s="1"/>
  <c r="G27" i="12" s="1"/>
  <c r="A26" i="12"/>
  <c r="F26" i="12" s="1"/>
  <c r="A25" i="12"/>
  <c r="F25" i="12" s="1"/>
  <c r="G25" i="12" s="1"/>
  <c r="A24" i="12"/>
  <c r="F24" i="12" s="1"/>
  <c r="A23" i="12"/>
  <c r="F23" i="12" s="1"/>
  <c r="G23" i="12" s="1"/>
  <c r="A22" i="12"/>
  <c r="F22" i="12" s="1"/>
  <c r="A21" i="12"/>
  <c r="F21" i="12" s="1"/>
  <c r="G21" i="12" s="1"/>
  <c r="A20" i="12"/>
  <c r="F20" i="12" s="1"/>
  <c r="A19" i="12"/>
  <c r="F19" i="12" s="1"/>
  <c r="G19" i="12" s="1"/>
  <c r="A18" i="12"/>
  <c r="F18" i="12" s="1"/>
  <c r="A17" i="12"/>
  <c r="F17" i="12" s="1"/>
  <c r="G17" i="12" s="1"/>
  <c r="A16" i="12"/>
  <c r="F16" i="12" s="1"/>
  <c r="A15" i="12"/>
  <c r="F15" i="12" s="1"/>
  <c r="G15" i="12" s="1"/>
  <c r="A14" i="12"/>
  <c r="F14" i="12" s="1"/>
  <c r="A13" i="12"/>
  <c r="F13" i="12" s="1"/>
  <c r="G13" i="12" s="1"/>
  <c r="A12" i="12"/>
  <c r="F12" i="12" s="1"/>
  <c r="A11" i="12"/>
  <c r="F11" i="12" s="1"/>
  <c r="G11" i="12" s="1"/>
  <c r="A10" i="12"/>
  <c r="F10" i="12" s="1"/>
  <c r="A9" i="12"/>
  <c r="F9" i="12" s="1"/>
  <c r="G9" i="12" s="1"/>
  <c r="A8" i="12"/>
  <c r="F8" i="12" s="1"/>
  <c r="A7" i="12"/>
  <c r="F7" i="12" s="1"/>
  <c r="G7" i="12" s="1"/>
  <c r="A6" i="12"/>
  <c r="F6" i="12" s="1"/>
  <c r="A5" i="12"/>
  <c r="F5" i="12" s="1"/>
  <c r="G5" i="12" s="1"/>
  <c r="A4" i="12"/>
  <c r="F4" i="12" s="1"/>
  <c r="A44" i="11"/>
  <c r="F44" i="11" s="1"/>
  <c r="G44" i="11" s="1"/>
  <c r="H44" i="11" s="1"/>
  <c r="A43" i="11"/>
  <c r="F43" i="11" s="1"/>
  <c r="A42" i="11"/>
  <c r="F42" i="11" s="1"/>
  <c r="G42" i="11" s="1"/>
  <c r="A41" i="11"/>
  <c r="F41" i="11" s="1"/>
  <c r="A40" i="11"/>
  <c r="F40" i="11" s="1"/>
  <c r="G40" i="11" s="1"/>
  <c r="A39" i="11"/>
  <c r="F39" i="11" s="1"/>
  <c r="A38" i="11"/>
  <c r="F38" i="11" s="1"/>
  <c r="G38" i="11" s="1"/>
  <c r="A37" i="11"/>
  <c r="F37" i="11" s="1"/>
  <c r="A36" i="11"/>
  <c r="F36" i="11" s="1"/>
  <c r="G36" i="11" s="1"/>
  <c r="A35" i="11"/>
  <c r="F35" i="11" s="1"/>
  <c r="A34" i="11"/>
  <c r="F34" i="11" s="1"/>
  <c r="G34" i="11" s="1"/>
  <c r="M38" i="42" s="1"/>
  <c r="A33" i="11"/>
  <c r="F33" i="11" s="1"/>
  <c r="A32" i="11"/>
  <c r="F32" i="11" s="1"/>
  <c r="A31" i="11"/>
  <c r="F31" i="11" s="1"/>
  <c r="A30" i="11"/>
  <c r="F30" i="11" s="1"/>
  <c r="F29" i="11"/>
  <c r="A29" i="11"/>
  <c r="A28" i="11"/>
  <c r="F28" i="11" s="1"/>
  <c r="A27" i="11"/>
  <c r="F27" i="11" s="1"/>
  <c r="F26" i="11"/>
  <c r="G26" i="11" s="1"/>
  <c r="M30" i="42" s="1"/>
  <c r="A26" i="11"/>
  <c r="A25" i="11"/>
  <c r="F25" i="11" s="1"/>
  <c r="A24" i="11"/>
  <c r="F24" i="11" s="1"/>
  <c r="A23" i="11"/>
  <c r="F23" i="11" s="1"/>
  <c r="A22" i="11"/>
  <c r="F22" i="11" s="1"/>
  <c r="A21" i="11"/>
  <c r="F21" i="11" s="1"/>
  <c r="A20" i="11"/>
  <c r="F20" i="11" s="1"/>
  <c r="A19" i="11"/>
  <c r="F19" i="11" s="1"/>
  <c r="A18" i="11"/>
  <c r="F18" i="11" s="1"/>
  <c r="G18" i="11" s="1"/>
  <c r="M22" i="42" s="1"/>
  <c r="A17" i="11"/>
  <c r="F17" i="11" s="1"/>
  <c r="A16" i="11"/>
  <c r="F16" i="11" s="1"/>
  <c r="A15" i="11"/>
  <c r="F15" i="11" s="1"/>
  <c r="A14" i="11"/>
  <c r="F14" i="11" s="1"/>
  <c r="F13" i="11"/>
  <c r="A13" i="11"/>
  <c r="A12" i="11"/>
  <c r="F12" i="11" s="1"/>
  <c r="A11" i="11"/>
  <c r="F11" i="11" s="1"/>
  <c r="F10" i="11"/>
  <c r="A10" i="11"/>
  <c r="A9" i="11"/>
  <c r="F9" i="11" s="1"/>
  <c r="A8" i="11"/>
  <c r="F8" i="11" s="1"/>
  <c r="G8" i="11" s="1"/>
  <c r="M12" i="42" s="1"/>
  <c r="A7" i="11"/>
  <c r="F7" i="11" s="1"/>
  <c r="A6" i="11"/>
  <c r="F6" i="11" s="1"/>
  <c r="A5" i="11"/>
  <c r="F5" i="11" s="1"/>
  <c r="A4" i="11"/>
  <c r="F4" i="11" s="1"/>
  <c r="A44" i="10"/>
  <c r="F44" i="10" s="1"/>
  <c r="A43" i="10"/>
  <c r="F43" i="10" s="1"/>
  <c r="A42" i="10"/>
  <c r="F42" i="10" s="1"/>
  <c r="A41" i="10"/>
  <c r="F41" i="10" s="1"/>
  <c r="A40" i="10"/>
  <c r="F40" i="10" s="1"/>
  <c r="A39" i="10"/>
  <c r="F39" i="10" s="1"/>
  <c r="A38" i="10"/>
  <c r="F38" i="10" s="1"/>
  <c r="A37" i="10"/>
  <c r="F37" i="10" s="1"/>
  <c r="G37" i="10" s="1"/>
  <c r="N41" i="42" s="1"/>
  <c r="A36" i="10"/>
  <c r="F36" i="10" s="1"/>
  <c r="A35" i="10"/>
  <c r="F35" i="10" s="1"/>
  <c r="A34" i="10"/>
  <c r="F34" i="10" s="1"/>
  <c r="A33" i="10"/>
  <c r="F33" i="10" s="1"/>
  <c r="A32" i="10"/>
  <c r="F32" i="10" s="1"/>
  <c r="F31" i="10"/>
  <c r="G31" i="10" s="1"/>
  <c r="N35" i="42" s="1"/>
  <c r="A31" i="10"/>
  <c r="A30" i="10"/>
  <c r="F30" i="10" s="1"/>
  <c r="A29" i="10"/>
  <c r="F29" i="10" s="1"/>
  <c r="G29" i="10" s="1"/>
  <c r="N33" i="42" s="1"/>
  <c r="A28" i="10"/>
  <c r="F28" i="10" s="1"/>
  <c r="A27" i="10"/>
  <c r="F27" i="10" s="1"/>
  <c r="A26" i="10"/>
  <c r="F26" i="10" s="1"/>
  <c r="F25" i="10"/>
  <c r="A25" i="10"/>
  <c r="A24" i="10"/>
  <c r="F24" i="10" s="1"/>
  <c r="A23" i="10"/>
  <c r="F23" i="10" s="1"/>
  <c r="G23" i="10" s="1"/>
  <c r="N27" i="42" s="1"/>
  <c r="A22" i="10"/>
  <c r="F22" i="10" s="1"/>
  <c r="A21" i="10"/>
  <c r="F21" i="10" s="1"/>
  <c r="G21" i="10" s="1"/>
  <c r="N25" i="42" s="1"/>
  <c r="A20" i="10"/>
  <c r="F20" i="10" s="1"/>
  <c r="A19" i="10"/>
  <c r="F19" i="10" s="1"/>
  <c r="A18" i="10"/>
  <c r="F18" i="10" s="1"/>
  <c r="A17" i="10"/>
  <c r="F17" i="10" s="1"/>
  <c r="G17" i="10" s="1"/>
  <c r="N21" i="42" s="1"/>
  <c r="F16" i="10"/>
  <c r="A16" i="10"/>
  <c r="A15" i="10"/>
  <c r="F15" i="10" s="1"/>
  <c r="A14" i="10"/>
  <c r="F14" i="10" s="1"/>
  <c r="F13" i="10"/>
  <c r="G13" i="10" s="1"/>
  <c r="N17" i="42" s="1"/>
  <c r="A13" i="10"/>
  <c r="A12" i="10"/>
  <c r="F12" i="10" s="1"/>
  <c r="A11" i="10"/>
  <c r="F11" i="10" s="1"/>
  <c r="G11" i="10" s="1"/>
  <c r="N15" i="42" s="1"/>
  <c r="A10" i="10"/>
  <c r="F10" i="10" s="1"/>
  <c r="A9" i="10"/>
  <c r="F9" i="10" s="1"/>
  <c r="G9" i="10" s="1"/>
  <c r="N13" i="42" s="1"/>
  <c r="A8" i="10"/>
  <c r="F8" i="10" s="1"/>
  <c r="A7" i="10"/>
  <c r="F7" i="10" s="1"/>
  <c r="G7" i="10" s="1"/>
  <c r="N11" i="42" s="1"/>
  <c r="A6" i="10"/>
  <c r="F6" i="10" s="1"/>
  <c r="A5" i="10"/>
  <c r="F5" i="10" s="1"/>
  <c r="G5" i="10" s="1"/>
  <c r="N9" i="42" s="1"/>
  <c r="A4" i="10"/>
  <c r="F4" i="10" s="1"/>
  <c r="A44" i="9"/>
  <c r="F44" i="9" s="1"/>
  <c r="A43" i="9"/>
  <c r="F43" i="9" s="1"/>
  <c r="A42" i="9"/>
  <c r="F42" i="9" s="1"/>
  <c r="G42" i="9" s="1"/>
  <c r="E46" i="42" s="1"/>
  <c r="A41" i="9"/>
  <c r="F41" i="9" s="1"/>
  <c r="A40" i="9"/>
  <c r="F40" i="9" s="1"/>
  <c r="G40" i="9" s="1"/>
  <c r="E44" i="42" s="1"/>
  <c r="A39" i="9"/>
  <c r="F39" i="9" s="1"/>
  <c r="A38" i="9"/>
  <c r="F38" i="9" s="1"/>
  <c r="G38" i="9" s="1"/>
  <c r="E42" i="42" s="1"/>
  <c r="A37" i="9"/>
  <c r="F37" i="9" s="1"/>
  <c r="A36" i="9"/>
  <c r="F36" i="9" s="1"/>
  <c r="G36" i="9" s="1"/>
  <c r="E40" i="42" s="1"/>
  <c r="A35" i="9"/>
  <c r="F35" i="9" s="1"/>
  <c r="A34" i="9"/>
  <c r="F34" i="9" s="1"/>
  <c r="G34" i="9" s="1"/>
  <c r="E38" i="42" s="1"/>
  <c r="A33" i="9"/>
  <c r="F33" i="9" s="1"/>
  <c r="A32" i="9"/>
  <c r="F32" i="9" s="1"/>
  <c r="A31" i="9"/>
  <c r="F31" i="9" s="1"/>
  <c r="A30" i="9"/>
  <c r="F30" i="9" s="1"/>
  <c r="G30" i="9" s="1"/>
  <c r="E34" i="42" s="1"/>
  <c r="A29" i="9"/>
  <c r="F29" i="9" s="1"/>
  <c r="A28" i="9"/>
  <c r="F28" i="9" s="1"/>
  <c r="G28" i="9" s="1"/>
  <c r="E32" i="42" s="1"/>
  <c r="F27" i="9"/>
  <c r="A27" i="9"/>
  <c r="A26" i="9"/>
  <c r="F26" i="9" s="1"/>
  <c r="G26" i="9" s="1"/>
  <c r="E30" i="42" s="1"/>
  <c r="F25" i="9"/>
  <c r="A25" i="9"/>
  <c r="A24" i="9"/>
  <c r="F24" i="9" s="1"/>
  <c r="G24" i="9" s="1"/>
  <c r="E28" i="42" s="1"/>
  <c r="A23" i="9"/>
  <c r="F23" i="9" s="1"/>
  <c r="A22" i="9"/>
  <c r="F22" i="9" s="1"/>
  <c r="G22" i="9" s="1"/>
  <c r="E26" i="42" s="1"/>
  <c r="A21" i="9"/>
  <c r="F21" i="9" s="1"/>
  <c r="A20" i="9"/>
  <c r="F20" i="9" s="1"/>
  <c r="G20" i="9" s="1"/>
  <c r="E24" i="42" s="1"/>
  <c r="F19" i="9"/>
  <c r="A19" i="9"/>
  <c r="A18" i="9"/>
  <c r="F18" i="9" s="1"/>
  <c r="G18" i="9" s="1"/>
  <c r="E22" i="42" s="1"/>
  <c r="F17" i="9"/>
  <c r="A17" i="9"/>
  <c r="A16" i="9"/>
  <c r="F16" i="9" s="1"/>
  <c r="G16" i="9" s="1"/>
  <c r="E20" i="42" s="1"/>
  <c r="A15" i="9"/>
  <c r="F15" i="9" s="1"/>
  <c r="A14" i="9"/>
  <c r="F14" i="9" s="1"/>
  <c r="G14" i="9" s="1"/>
  <c r="E18" i="42" s="1"/>
  <c r="A13" i="9"/>
  <c r="F13" i="9" s="1"/>
  <c r="A12" i="9"/>
  <c r="F12" i="9" s="1"/>
  <c r="G12" i="9" s="1"/>
  <c r="E16" i="42" s="1"/>
  <c r="A11" i="9"/>
  <c r="F11" i="9" s="1"/>
  <c r="A10" i="9"/>
  <c r="F10" i="9" s="1"/>
  <c r="G10" i="9" s="1"/>
  <c r="E14" i="42" s="1"/>
  <c r="A9" i="9"/>
  <c r="F9" i="9" s="1"/>
  <c r="A8" i="9"/>
  <c r="F8" i="9" s="1"/>
  <c r="G8" i="9" s="1"/>
  <c r="E12" i="42" s="1"/>
  <c r="A7" i="9"/>
  <c r="F7" i="9" s="1"/>
  <c r="A6" i="9"/>
  <c r="F6" i="9" s="1"/>
  <c r="G6" i="9" s="1"/>
  <c r="E10" i="42" s="1"/>
  <c r="A5" i="9"/>
  <c r="F5" i="9" s="1"/>
  <c r="A4" i="9"/>
  <c r="F4" i="9" s="1"/>
  <c r="G4" i="9" s="1"/>
  <c r="E8" i="42" s="1"/>
  <c r="A44" i="8"/>
  <c r="F44" i="8" s="1"/>
  <c r="A43" i="8"/>
  <c r="F43" i="8" s="1"/>
  <c r="A42" i="8"/>
  <c r="F42" i="8" s="1"/>
  <c r="A41" i="8"/>
  <c r="F41" i="8" s="1"/>
  <c r="A40" i="8"/>
  <c r="F40" i="8" s="1"/>
  <c r="A39" i="8"/>
  <c r="F39" i="8" s="1"/>
  <c r="A38" i="8"/>
  <c r="F38" i="8" s="1"/>
  <c r="A37" i="8"/>
  <c r="F37" i="8" s="1"/>
  <c r="A36" i="8"/>
  <c r="F36" i="8" s="1"/>
  <c r="A35" i="8"/>
  <c r="F35" i="8" s="1"/>
  <c r="A34" i="8"/>
  <c r="F34" i="8" s="1"/>
  <c r="A33" i="8"/>
  <c r="F33" i="8" s="1"/>
  <c r="A32" i="8"/>
  <c r="F32" i="8" s="1"/>
  <c r="A31" i="8"/>
  <c r="F31" i="8" s="1"/>
  <c r="A30" i="8"/>
  <c r="F30" i="8" s="1"/>
  <c r="A29" i="8"/>
  <c r="F29" i="8" s="1"/>
  <c r="A28" i="8"/>
  <c r="F28" i="8" s="1"/>
  <c r="A27" i="8"/>
  <c r="F27" i="8" s="1"/>
  <c r="A26" i="8"/>
  <c r="F26" i="8" s="1"/>
  <c r="A25" i="8"/>
  <c r="F25" i="8" s="1"/>
  <c r="A24" i="8"/>
  <c r="F24" i="8" s="1"/>
  <c r="A23" i="8"/>
  <c r="A22" i="8"/>
  <c r="F22" i="8" s="1"/>
  <c r="A21" i="8"/>
  <c r="F21" i="8" s="1"/>
  <c r="A20" i="8"/>
  <c r="F20" i="8" s="1"/>
  <c r="A19" i="8"/>
  <c r="F19" i="8" s="1"/>
  <c r="A18" i="8"/>
  <c r="F18" i="8" s="1"/>
  <c r="A17" i="8"/>
  <c r="F17" i="8" s="1"/>
  <c r="A16" i="8"/>
  <c r="F16" i="8" s="1"/>
  <c r="A15" i="8"/>
  <c r="F15" i="8" s="1"/>
  <c r="A14" i="8"/>
  <c r="F14" i="8" s="1"/>
  <c r="A13" i="8"/>
  <c r="F13" i="8" s="1"/>
  <c r="A12" i="8"/>
  <c r="F12" i="8" s="1"/>
  <c r="A11" i="8"/>
  <c r="F11" i="8" s="1"/>
  <c r="A10" i="8"/>
  <c r="F10" i="8" s="1"/>
  <c r="A9" i="8"/>
  <c r="F9" i="8" s="1"/>
  <c r="A8" i="8"/>
  <c r="F8" i="8" s="1"/>
  <c r="G8" i="8" s="1"/>
  <c r="J8" i="8" s="1"/>
  <c r="K8" i="8" s="1"/>
  <c r="A7" i="8"/>
  <c r="F7" i="8" s="1"/>
  <c r="A6" i="8"/>
  <c r="F6" i="8" s="1"/>
  <c r="G6" i="8" s="1"/>
  <c r="A5" i="8"/>
  <c r="F5" i="8" s="1"/>
  <c r="A4" i="8"/>
  <c r="F4" i="8" s="1"/>
  <c r="G4" i="8" s="1"/>
  <c r="J4" i="8" s="1"/>
  <c r="K4" i="8" s="1"/>
  <c r="A44" i="7"/>
  <c r="A43" i="7"/>
  <c r="G43" i="7" s="1"/>
  <c r="A42" i="7"/>
  <c r="A41" i="7"/>
  <c r="G41" i="7" s="1"/>
  <c r="A40" i="7"/>
  <c r="A39" i="7"/>
  <c r="A38" i="7"/>
  <c r="A37" i="7"/>
  <c r="G37" i="7" s="1"/>
  <c r="J37" i="7" s="1"/>
  <c r="K37" i="7" s="1"/>
  <c r="A36" i="7"/>
  <c r="A35" i="7"/>
  <c r="G35" i="7" s="1"/>
  <c r="A34" i="7"/>
  <c r="A33" i="7"/>
  <c r="G33" i="7" s="1"/>
  <c r="A32" i="7"/>
  <c r="A31" i="7"/>
  <c r="A30" i="7"/>
  <c r="G29" i="7"/>
  <c r="J29" i="7" s="1"/>
  <c r="K29" i="7" s="1"/>
  <c r="A29" i="7"/>
  <c r="A28" i="7"/>
  <c r="A27" i="7"/>
  <c r="G27" i="7" s="1"/>
  <c r="A26" i="7"/>
  <c r="A25" i="7"/>
  <c r="G25" i="7" s="1"/>
  <c r="J25" i="7" s="1"/>
  <c r="K25" i="7" s="1"/>
  <c r="A24" i="7"/>
  <c r="A23" i="7"/>
  <c r="A22" i="7"/>
  <c r="A21" i="7"/>
  <c r="G21" i="7" s="1"/>
  <c r="J21" i="7" s="1"/>
  <c r="K21" i="7" s="1"/>
  <c r="A20" i="7"/>
  <c r="A19" i="7"/>
  <c r="G19" i="7" s="1"/>
  <c r="A18" i="7"/>
  <c r="A17" i="7"/>
  <c r="G17" i="7" s="1"/>
  <c r="J17" i="7" s="1"/>
  <c r="K17" i="7" s="1"/>
  <c r="A16" i="7"/>
  <c r="A15" i="7"/>
  <c r="G15" i="7" s="1"/>
  <c r="A14" i="7"/>
  <c r="G13" i="7"/>
  <c r="J13" i="7" s="1"/>
  <c r="K13" i="7" s="1"/>
  <c r="A13" i="7"/>
  <c r="A12" i="7"/>
  <c r="F12" i="7" s="1"/>
  <c r="A11" i="7"/>
  <c r="G11" i="7" s="1"/>
  <c r="A10" i="7"/>
  <c r="A9" i="7"/>
  <c r="G9" i="7" s="1"/>
  <c r="J9" i="7" s="1"/>
  <c r="K9" i="7" s="1"/>
  <c r="A8" i="7"/>
  <c r="A7" i="7"/>
  <c r="A6" i="7"/>
  <c r="A5" i="7"/>
  <c r="G5" i="7" s="1"/>
  <c r="A4" i="7"/>
  <c r="F4" i="7" s="1"/>
  <c r="A44" i="6"/>
  <c r="F44" i="6" s="1"/>
  <c r="A43" i="6"/>
  <c r="F43" i="6" s="1"/>
  <c r="A42" i="6"/>
  <c r="F42" i="6" s="1"/>
  <c r="G42" i="6" s="1"/>
  <c r="J42" i="6" s="1"/>
  <c r="K42" i="6" s="1"/>
  <c r="A41" i="6"/>
  <c r="F41" i="6" s="1"/>
  <c r="A40" i="6"/>
  <c r="F40" i="6" s="1"/>
  <c r="G40" i="6" s="1"/>
  <c r="A39" i="6"/>
  <c r="F39" i="6" s="1"/>
  <c r="A38" i="6"/>
  <c r="F38" i="6" s="1"/>
  <c r="G38" i="6" s="1"/>
  <c r="J38" i="6" s="1"/>
  <c r="K38" i="6" s="1"/>
  <c r="A37" i="6"/>
  <c r="F37" i="6" s="1"/>
  <c r="A36" i="6"/>
  <c r="F36" i="6" s="1"/>
  <c r="G36" i="6" s="1"/>
  <c r="A35" i="6"/>
  <c r="F35" i="6" s="1"/>
  <c r="A34" i="6"/>
  <c r="F34" i="6" s="1"/>
  <c r="G34" i="6" s="1"/>
  <c r="J34" i="6" s="1"/>
  <c r="K34" i="6" s="1"/>
  <c r="A33" i="6"/>
  <c r="F33" i="6" s="1"/>
  <c r="A32" i="6"/>
  <c r="F32" i="6" s="1"/>
  <c r="G32" i="6" s="1"/>
  <c r="A31" i="6"/>
  <c r="F31" i="6" s="1"/>
  <c r="A30" i="6"/>
  <c r="F30" i="6" s="1"/>
  <c r="G30" i="6" s="1"/>
  <c r="J30" i="6" s="1"/>
  <c r="K30" i="6" s="1"/>
  <c r="A29" i="6"/>
  <c r="F29" i="6" s="1"/>
  <c r="A28" i="6"/>
  <c r="F28" i="6" s="1"/>
  <c r="A27" i="6"/>
  <c r="F27" i="6" s="1"/>
  <c r="A26" i="6"/>
  <c r="F26" i="6" s="1"/>
  <c r="G26" i="6" s="1"/>
  <c r="J26" i="6" s="1"/>
  <c r="K26" i="6" s="1"/>
  <c r="A25" i="6"/>
  <c r="F25" i="6" s="1"/>
  <c r="A24" i="6"/>
  <c r="F24" i="6" s="1"/>
  <c r="G24" i="6" s="1"/>
  <c r="A23" i="6"/>
  <c r="F23" i="6" s="1"/>
  <c r="A22" i="6"/>
  <c r="F22" i="6" s="1"/>
  <c r="G22" i="6" s="1"/>
  <c r="J22" i="6" s="1"/>
  <c r="K22" i="6" s="1"/>
  <c r="A21" i="6"/>
  <c r="F21" i="6" s="1"/>
  <c r="A20" i="6"/>
  <c r="F20" i="6" s="1"/>
  <c r="A19" i="6"/>
  <c r="F19" i="6" s="1"/>
  <c r="A18" i="6"/>
  <c r="F18" i="6" s="1"/>
  <c r="G18" i="6" s="1"/>
  <c r="J18" i="6" s="1"/>
  <c r="K18" i="6" s="1"/>
  <c r="A17" i="6"/>
  <c r="F17" i="6" s="1"/>
  <c r="A16" i="6"/>
  <c r="F16" i="6" s="1"/>
  <c r="G16" i="6" s="1"/>
  <c r="A15" i="6"/>
  <c r="F15" i="6" s="1"/>
  <c r="A14" i="6"/>
  <c r="F14" i="6" s="1"/>
  <c r="G14" i="6" s="1"/>
  <c r="J14" i="6" s="1"/>
  <c r="K14" i="6" s="1"/>
  <c r="A13" i="6"/>
  <c r="F13" i="6" s="1"/>
  <c r="A12" i="6"/>
  <c r="F12" i="6" s="1"/>
  <c r="A11" i="6"/>
  <c r="F11" i="6" s="1"/>
  <c r="A10" i="6"/>
  <c r="F10" i="6" s="1"/>
  <c r="G10" i="6" s="1"/>
  <c r="J10" i="6" s="1"/>
  <c r="K10" i="6" s="1"/>
  <c r="A9" i="6"/>
  <c r="F9" i="6" s="1"/>
  <c r="G9" i="6" s="1"/>
  <c r="J9" i="6" s="1"/>
  <c r="K9" i="6" s="1"/>
  <c r="A8" i="6"/>
  <c r="F8" i="6" s="1"/>
  <c r="G8" i="6" s="1"/>
  <c r="A7" i="6"/>
  <c r="F7" i="6" s="1"/>
  <c r="G7" i="6" s="1"/>
  <c r="A6" i="6"/>
  <c r="F6" i="6" s="1"/>
  <c r="A5" i="6"/>
  <c r="F5" i="6" s="1"/>
  <c r="A4" i="6"/>
  <c r="F4" i="6" s="1"/>
  <c r="G4" i="6" s="1"/>
  <c r="J4" i="6" s="1"/>
  <c r="K4" i="6" s="1"/>
  <c r="A44" i="5"/>
  <c r="F44" i="5" s="1"/>
  <c r="G44" i="5" s="1"/>
  <c r="A43" i="5"/>
  <c r="F43" i="5" s="1"/>
  <c r="A42" i="5"/>
  <c r="F42" i="5" s="1"/>
  <c r="G42" i="5" s="1"/>
  <c r="J42" i="5" s="1"/>
  <c r="K42" i="5" s="1"/>
  <c r="A41" i="5"/>
  <c r="F41" i="5" s="1"/>
  <c r="G41" i="5" s="1"/>
  <c r="A40" i="5"/>
  <c r="F40" i="5" s="1"/>
  <c r="A39" i="5"/>
  <c r="F39" i="5" s="1"/>
  <c r="A38" i="5"/>
  <c r="F38" i="5" s="1"/>
  <c r="A37" i="5"/>
  <c r="F37" i="5" s="1"/>
  <c r="G37" i="5" s="1"/>
  <c r="J37" i="5" s="1"/>
  <c r="K37" i="5" s="1"/>
  <c r="A36" i="5"/>
  <c r="F36" i="5" s="1"/>
  <c r="G36" i="5" s="1"/>
  <c r="J36" i="5" s="1"/>
  <c r="K36" i="5" s="1"/>
  <c r="A35" i="5"/>
  <c r="F35" i="5" s="1"/>
  <c r="G35" i="5" s="1"/>
  <c r="A34" i="5"/>
  <c r="F34" i="5" s="1"/>
  <c r="A33" i="5"/>
  <c r="F33" i="5" s="1"/>
  <c r="G33" i="5" s="1"/>
  <c r="A32" i="5"/>
  <c r="F32" i="5" s="1"/>
  <c r="G32" i="5" s="1"/>
  <c r="J32" i="5" s="1"/>
  <c r="K32" i="5" s="1"/>
  <c r="A31" i="5"/>
  <c r="F31" i="5" s="1"/>
  <c r="G31" i="5" s="1"/>
  <c r="A30" i="5"/>
  <c r="F30" i="5" s="1"/>
  <c r="A29" i="5"/>
  <c r="F29" i="5" s="1"/>
  <c r="A28" i="5"/>
  <c r="F28" i="5" s="1"/>
  <c r="A27" i="5"/>
  <c r="F27" i="5" s="1"/>
  <c r="G27" i="5" s="1"/>
  <c r="A26" i="5"/>
  <c r="F26" i="5" s="1"/>
  <c r="A25" i="5"/>
  <c r="F25" i="5" s="1"/>
  <c r="G25" i="5" s="1"/>
  <c r="J25" i="5" s="1"/>
  <c r="K25" i="5" s="1"/>
  <c r="A24" i="5"/>
  <c r="F24" i="5" s="1"/>
  <c r="A23" i="5"/>
  <c r="F23" i="5" s="1"/>
  <c r="A22" i="5"/>
  <c r="F22" i="5" s="1"/>
  <c r="A21" i="5"/>
  <c r="F21" i="5" s="1"/>
  <c r="G21" i="5" s="1"/>
  <c r="J21" i="5" s="1"/>
  <c r="K21" i="5" s="1"/>
  <c r="A20" i="5"/>
  <c r="F20" i="5" s="1"/>
  <c r="G20" i="5" s="1"/>
  <c r="J20" i="5" s="1"/>
  <c r="K20" i="5" s="1"/>
  <c r="A19" i="5"/>
  <c r="F19" i="5" s="1"/>
  <c r="G19" i="5" s="1"/>
  <c r="A18" i="5"/>
  <c r="F18" i="5" s="1"/>
  <c r="A17" i="5"/>
  <c r="F17" i="5" s="1"/>
  <c r="A16" i="5"/>
  <c r="F16" i="5" s="1"/>
  <c r="G16" i="5" s="1"/>
  <c r="J16" i="5" s="1"/>
  <c r="K16" i="5" s="1"/>
  <c r="A15" i="5"/>
  <c r="F15" i="5" s="1"/>
  <c r="G15" i="5" s="1"/>
  <c r="A14" i="5"/>
  <c r="F14" i="5" s="1"/>
  <c r="A13" i="5"/>
  <c r="F13" i="5" s="1"/>
  <c r="A12" i="5"/>
  <c r="F12" i="5" s="1"/>
  <c r="G12" i="5" s="1"/>
  <c r="A11" i="5"/>
  <c r="F11" i="5" s="1"/>
  <c r="G11" i="5" s="1"/>
  <c r="A10" i="5"/>
  <c r="F10" i="5" s="1"/>
  <c r="A9" i="5"/>
  <c r="F9" i="5" s="1"/>
  <c r="G9" i="5" s="1"/>
  <c r="J9" i="5" s="1"/>
  <c r="K9" i="5" s="1"/>
  <c r="A8" i="5"/>
  <c r="F8" i="5" s="1"/>
  <c r="A7" i="5"/>
  <c r="F7" i="5" s="1"/>
  <c r="A6" i="5"/>
  <c r="F6" i="5" s="1"/>
  <c r="A5" i="5"/>
  <c r="F5" i="5" s="1"/>
  <c r="G5" i="5" s="1"/>
  <c r="J5" i="5" s="1"/>
  <c r="K5" i="5" s="1"/>
  <c r="A4" i="5"/>
  <c r="F4" i="5" s="1"/>
  <c r="G4" i="5" s="1"/>
  <c r="J4" i="5" s="1"/>
  <c r="K4" i="5" s="1"/>
  <c r="A44" i="4"/>
  <c r="F44" i="4" s="1"/>
  <c r="A43" i="4"/>
  <c r="F43" i="4" s="1"/>
  <c r="A42" i="4"/>
  <c r="F42" i="4" s="1"/>
  <c r="A41" i="4"/>
  <c r="F41" i="4" s="1"/>
  <c r="G41" i="4" s="1"/>
  <c r="D45" i="42" s="1"/>
  <c r="A40" i="4"/>
  <c r="F40" i="4" s="1"/>
  <c r="G40" i="4" s="1"/>
  <c r="D44" i="42" s="1"/>
  <c r="A39" i="4"/>
  <c r="F39" i="4" s="1"/>
  <c r="A38" i="4"/>
  <c r="F38" i="4" s="1"/>
  <c r="G38" i="4" s="1"/>
  <c r="D42" i="42" s="1"/>
  <c r="A37" i="4"/>
  <c r="F37" i="4" s="1"/>
  <c r="G37" i="4" s="1"/>
  <c r="A36" i="4"/>
  <c r="F36" i="4" s="1"/>
  <c r="G36" i="4" s="1"/>
  <c r="D40" i="42" s="1"/>
  <c r="A35" i="4"/>
  <c r="F35" i="4" s="1"/>
  <c r="A34" i="4"/>
  <c r="F34" i="4" s="1"/>
  <c r="A33" i="4"/>
  <c r="F33" i="4" s="1"/>
  <c r="G33" i="4" s="1"/>
  <c r="D37" i="42" s="1"/>
  <c r="A32" i="4"/>
  <c r="F32" i="4" s="1"/>
  <c r="A31" i="4"/>
  <c r="F31" i="4" s="1"/>
  <c r="A30" i="4"/>
  <c r="F30" i="4" s="1"/>
  <c r="A29" i="4"/>
  <c r="F29" i="4" s="1"/>
  <c r="G29" i="4" s="1"/>
  <c r="D33" i="42" s="1"/>
  <c r="A28" i="4"/>
  <c r="F28" i="4" s="1"/>
  <c r="G28" i="4" s="1"/>
  <c r="D32" i="42" s="1"/>
  <c r="A27" i="4"/>
  <c r="F27" i="4" s="1"/>
  <c r="A26" i="4"/>
  <c r="F26" i="4" s="1"/>
  <c r="G26" i="4" s="1"/>
  <c r="D30" i="42" s="1"/>
  <c r="A25" i="4"/>
  <c r="F25" i="4" s="1"/>
  <c r="G25" i="4" s="1"/>
  <c r="D29" i="42" s="1"/>
  <c r="A24" i="4"/>
  <c r="F24" i="4" s="1"/>
  <c r="G24" i="4" s="1"/>
  <c r="D28" i="42" s="1"/>
  <c r="A23" i="4"/>
  <c r="F23" i="4" s="1"/>
  <c r="A22" i="4"/>
  <c r="F22" i="4" s="1"/>
  <c r="G22" i="4" s="1"/>
  <c r="D26" i="42" s="1"/>
  <c r="A21" i="4"/>
  <c r="F21" i="4" s="1"/>
  <c r="A20" i="4"/>
  <c r="F20" i="4" s="1"/>
  <c r="A19" i="4"/>
  <c r="F19" i="4" s="1"/>
  <c r="A18" i="4"/>
  <c r="F18" i="4" s="1"/>
  <c r="G18" i="4" s="1"/>
  <c r="A17" i="4"/>
  <c r="F17" i="4" s="1"/>
  <c r="G17" i="4" s="1"/>
  <c r="D21" i="42" s="1"/>
  <c r="A16" i="4"/>
  <c r="F16" i="4" s="1"/>
  <c r="G16" i="4" s="1"/>
  <c r="D20" i="42" s="1"/>
  <c r="A15" i="4"/>
  <c r="F15" i="4" s="1"/>
  <c r="A14" i="4"/>
  <c r="F14" i="4" s="1"/>
  <c r="A13" i="4"/>
  <c r="F13" i="4" s="1"/>
  <c r="G13" i="4" s="1"/>
  <c r="A12" i="4"/>
  <c r="F12" i="4" s="1"/>
  <c r="A11" i="4"/>
  <c r="F11" i="4" s="1"/>
  <c r="A10" i="4"/>
  <c r="F10" i="4" s="1"/>
  <c r="A9" i="4"/>
  <c r="F9" i="4" s="1"/>
  <c r="G9" i="4" s="1"/>
  <c r="D13" i="42" s="1"/>
  <c r="A8" i="4"/>
  <c r="F8" i="4" s="1"/>
  <c r="G8" i="4" s="1"/>
  <c r="D12" i="42" s="1"/>
  <c r="A7" i="4"/>
  <c r="F7" i="4" s="1"/>
  <c r="A6" i="4"/>
  <c r="G6" i="4" s="1"/>
  <c r="D10" i="42" s="1"/>
  <c r="A5" i="4"/>
  <c r="F5" i="4" s="1"/>
  <c r="A4" i="4"/>
  <c r="F4" i="4" s="1"/>
  <c r="A44" i="3"/>
  <c r="F44" i="3" s="1"/>
  <c r="A43" i="3"/>
  <c r="F43" i="3" s="1"/>
  <c r="G43" i="3" s="1"/>
  <c r="B47" i="42" s="1"/>
  <c r="A42" i="3"/>
  <c r="F42" i="3" s="1"/>
  <c r="G42" i="3" s="1"/>
  <c r="A41" i="3"/>
  <c r="F41" i="3" s="1"/>
  <c r="A40" i="3"/>
  <c r="F40" i="3" s="1"/>
  <c r="A39" i="3"/>
  <c r="F39" i="3" s="1"/>
  <c r="A38" i="3"/>
  <c r="F38" i="3" s="1"/>
  <c r="G38" i="3" s="1"/>
  <c r="B42" i="42" s="1"/>
  <c r="A37" i="3"/>
  <c r="F37" i="3" s="1"/>
  <c r="A36" i="3"/>
  <c r="F36" i="3" s="1"/>
  <c r="A35" i="3"/>
  <c r="F35" i="3" s="1"/>
  <c r="G35" i="3" s="1"/>
  <c r="A34" i="3"/>
  <c r="F34" i="3" s="1"/>
  <c r="G34" i="3" s="1"/>
  <c r="B38" i="42" s="1"/>
  <c r="A33" i="3"/>
  <c r="F33" i="3" s="1"/>
  <c r="A32" i="3"/>
  <c r="F32" i="3" s="1"/>
  <c r="A31" i="3"/>
  <c r="F31" i="3" s="1"/>
  <c r="G31" i="3" s="1"/>
  <c r="B35" i="42" s="1"/>
  <c r="A30" i="3"/>
  <c r="F30" i="3" s="1"/>
  <c r="G30" i="3" s="1"/>
  <c r="B34" i="42" s="1"/>
  <c r="A29" i="3"/>
  <c r="F29" i="3" s="1"/>
  <c r="A28" i="3"/>
  <c r="F28" i="3" s="1"/>
  <c r="A27" i="3"/>
  <c r="F27" i="3" s="1"/>
  <c r="A26" i="3"/>
  <c r="F26" i="3" s="1"/>
  <c r="G26" i="3" s="1"/>
  <c r="B30" i="42" s="1"/>
  <c r="A25" i="3"/>
  <c r="F25" i="3" s="1"/>
  <c r="A24" i="3"/>
  <c r="F24" i="3" s="1"/>
  <c r="A23" i="3"/>
  <c r="F23" i="3" s="1"/>
  <c r="A22" i="3"/>
  <c r="F22" i="3" s="1"/>
  <c r="G22" i="3" s="1"/>
  <c r="B26" i="42" s="1"/>
  <c r="A21" i="3"/>
  <c r="F21" i="3" s="1"/>
  <c r="A20" i="3"/>
  <c r="F20" i="3" s="1"/>
  <c r="G20" i="3" s="1"/>
  <c r="B24" i="42" s="1"/>
  <c r="A19" i="3"/>
  <c r="F19" i="3" s="1"/>
  <c r="A18" i="3"/>
  <c r="F18" i="3" s="1"/>
  <c r="A17" i="3"/>
  <c r="F17" i="3" s="1"/>
  <c r="F16" i="3"/>
  <c r="A16" i="3"/>
  <c r="A15" i="3"/>
  <c r="F15" i="3" s="1"/>
  <c r="A14" i="3"/>
  <c r="F14" i="3" s="1"/>
  <c r="A13" i="3"/>
  <c r="F13" i="3" s="1"/>
  <c r="A12" i="3"/>
  <c r="F12" i="3" s="1"/>
  <c r="A11" i="3"/>
  <c r="F11" i="3" s="1"/>
  <c r="A10" i="3"/>
  <c r="F10" i="3" s="1"/>
  <c r="A9" i="3"/>
  <c r="F9" i="3" s="1"/>
  <c r="A8" i="3"/>
  <c r="F8" i="3" s="1"/>
  <c r="A7" i="3"/>
  <c r="F7" i="3" s="1"/>
  <c r="A6" i="3"/>
  <c r="F6" i="3" s="1"/>
  <c r="A5" i="3"/>
  <c r="F5" i="3" s="1"/>
  <c r="A4" i="3"/>
  <c r="F4" i="3" s="1"/>
  <c r="A44" i="2"/>
  <c r="F44" i="2" s="1"/>
  <c r="A43" i="2"/>
  <c r="F43" i="2" s="1"/>
  <c r="A42" i="2"/>
  <c r="F42" i="2" s="1"/>
  <c r="A40" i="2"/>
  <c r="F40" i="2" s="1"/>
  <c r="A39" i="2"/>
  <c r="F39" i="2" s="1"/>
  <c r="A38" i="2"/>
  <c r="F38" i="2" s="1"/>
  <c r="G38" i="2" s="1"/>
  <c r="K42" i="42" s="1"/>
  <c r="A37" i="2"/>
  <c r="F37" i="2" s="1"/>
  <c r="F36" i="2"/>
  <c r="A36" i="2"/>
  <c r="A35" i="2"/>
  <c r="F35" i="2" s="1"/>
  <c r="A34" i="2"/>
  <c r="F34" i="2" s="1"/>
  <c r="G34" i="2" s="1"/>
  <c r="K38" i="42" s="1"/>
  <c r="A33" i="2"/>
  <c r="F33" i="2" s="1"/>
  <c r="A32" i="2"/>
  <c r="F32" i="2" s="1"/>
  <c r="G32" i="2" s="1"/>
  <c r="K36" i="42" s="1"/>
  <c r="A31" i="2"/>
  <c r="F31" i="2" s="1"/>
  <c r="A30" i="2"/>
  <c r="F30" i="2" s="1"/>
  <c r="A29" i="2"/>
  <c r="F29" i="2" s="1"/>
  <c r="F28" i="2"/>
  <c r="A28" i="2"/>
  <c r="A27" i="2"/>
  <c r="F27" i="2" s="1"/>
  <c r="A26" i="2"/>
  <c r="F26" i="2" s="1"/>
  <c r="G26" i="2" s="1"/>
  <c r="K30" i="42" s="1"/>
  <c r="A25" i="2"/>
  <c r="F25" i="2" s="1"/>
  <c r="A24" i="2"/>
  <c r="F24" i="2" s="1"/>
  <c r="A23" i="2"/>
  <c r="F23" i="2" s="1"/>
  <c r="A22" i="2"/>
  <c r="F22" i="2" s="1"/>
  <c r="A21" i="2"/>
  <c r="F21" i="2" s="1"/>
  <c r="F20" i="2"/>
  <c r="A20" i="2"/>
  <c r="A19" i="2"/>
  <c r="F19" i="2" s="1"/>
  <c r="A18" i="2"/>
  <c r="F18" i="2" s="1"/>
  <c r="A17" i="2"/>
  <c r="F17" i="2" s="1"/>
  <c r="A16" i="2"/>
  <c r="F16" i="2" s="1"/>
  <c r="A15" i="2"/>
  <c r="F15" i="2" s="1"/>
  <c r="A14" i="2"/>
  <c r="F14" i="2" s="1"/>
  <c r="A13" i="2"/>
  <c r="F13" i="2" s="1"/>
  <c r="A12" i="2"/>
  <c r="F12" i="2" s="1"/>
  <c r="A11" i="2"/>
  <c r="F11" i="2" s="1"/>
  <c r="A10" i="2"/>
  <c r="F10" i="2" s="1"/>
  <c r="A9" i="2"/>
  <c r="F9" i="2" s="1"/>
  <c r="A8" i="2"/>
  <c r="F8" i="2" s="1"/>
  <c r="G8" i="2" s="1"/>
  <c r="K12" i="42" s="1"/>
  <c r="A7" i="2"/>
  <c r="F7" i="2" s="1"/>
  <c r="A6" i="2"/>
  <c r="F6" i="2" s="1"/>
  <c r="A5" i="2"/>
  <c r="G4" i="2"/>
  <c r="A4" i="2"/>
  <c r="E40" i="43"/>
  <c r="B31" i="43"/>
  <c r="E30" i="43"/>
  <c r="D17" i="43"/>
  <c r="E11" i="43"/>
  <c r="E42" i="43"/>
  <c r="C39" i="43"/>
  <c r="B42" i="43"/>
  <c r="B38" i="43"/>
  <c r="E39" i="43"/>
  <c r="C36" i="43"/>
  <c r="C43" i="43"/>
  <c r="D26" i="43"/>
  <c r="B9" i="43"/>
  <c r="B12" i="43"/>
  <c r="E18" i="43"/>
  <c r="E20" i="43"/>
  <c r="E26" i="43"/>
  <c r="E12" i="43"/>
  <c r="D22" i="43"/>
  <c r="D20" i="43"/>
  <c r="E33" i="43"/>
  <c r="B34" i="43"/>
  <c r="C13" i="43"/>
  <c r="E32" i="43"/>
  <c r="D13" i="43"/>
  <c r="B23" i="43"/>
  <c r="C11" i="43"/>
  <c r="C20" i="43"/>
  <c r="C19" i="43"/>
  <c r="C26" i="43"/>
  <c r="C40" i="43"/>
  <c r="C37" i="43"/>
  <c r="D14" i="43"/>
  <c r="D27" i="43"/>
  <c r="A5" i="43"/>
  <c r="C23" i="43"/>
  <c r="B13" i="43"/>
  <c r="C10" i="43"/>
  <c r="B37" i="43"/>
  <c r="B16" i="43"/>
  <c r="D37" i="43"/>
  <c r="D19" i="43"/>
  <c r="B20" i="43"/>
  <c r="D16" i="43"/>
  <c r="D36" i="43"/>
  <c r="B24" i="43"/>
  <c r="D35" i="43"/>
  <c r="B29" i="43"/>
  <c r="C16" i="43"/>
  <c r="D31" i="43"/>
  <c r="D18" i="43"/>
  <c r="B30" i="43"/>
  <c r="B43" i="43"/>
  <c r="B18" i="43"/>
  <c r="D11" i="43"/>
  <c r="E21" i="43"/>
  <c r="E22" i="43"/>
  <c r="E29" i="43"/>
  <c r="C44" i="43"/>
  <c r="D21" i="43"/>
  <c r="C35" i="43"/>
  <c r="C28" i="43"/>
  <c r="C25" i="43"/>
  <c r="D40" i="43"/>
  <c r="C34" i="43"/>
  <c r="C30" i="43"/>
  <c r="E43" i="43"/>
  <c r="B35" i="43"/>
  <c r="D32" i="43"/>
  <c r="E44" i="43"/>
  <c r="B10" i="43"/>
  <c r="D42" i="43"/>
  <c r="C18" i="43"/>
  <c r="C12" i="43"/>
  <c r="E16" i="43"/>
  <c r="E14" i="43"/>
  <c r="B36" i="43"/>
  <c r="B22" i="43"/>
  <c r="B14" i="43"/>
  <c r="B15" i="43"/>
  <c r="D29" i="43"/>
  <c r="C14" i="43"/>
  <c r="D15" i="43"/>
  <c r="D33" i="43"/>
  <c r="E41" i="43"/>
  <c r="C17" i="43"/>
  <c r="C41" i="43"/>
  <c r="B40" i="43"/>
  <c r="B27" i="43"/>
  <c r="D12" i="43"/>
  <c r="E23" i="43"/>
  <c r="C42" i="43"/>
  <c r="E10" i="43"/>
  <c r="C9" i="43"/>
  <c r="E8" i="43"/>
  <c r="E17" i="43"/>
  <c r="C33" i="43"/>
  <c r="C8" i="43"/>
  <c r="E36" i="43"/>
  <c r="B8" i="43"/>
  <c r="D41" i="43"/>
  <c r="B25" i="43"/>
  <c r="B28" i="43"/>
  <c r="B19" i="43"/>
  <c r="B33" i="43"/>
  <c r="D25" i="43"/>
  <c r="D10" i="43"/>
  <c r="C29" i="43"/>
  <c r="E9" i="43"/>
  <c r="C21" i="43"/>
  <c r="B41" i="43"/>
  <c r="C32" i="43"/>
  <c r="B17" i="43"/>
  <c r="C22" i="43"/>
  <c r="E28" i="43"/>
  <c r="D43" i="43"/>
  <c r="C15" i="43"/>
  <c r="C24" i="43"/>
  <c r="E45" i="43"/>
  <c r="D34" i="43"/>
  <c r="B39" i="43"/>
  <c r="E27" i="43"/>
  <c r="E37" i="43"/>
  <c r="D30" i="43"/>
  <c r="E24" i="43"/>
  <c r="B45" i="43"/>
  <c r="E35" i="43"/>
  <c r="D9" i="43"/>
  <c r="D38" i="43"/>
  <c r="B21" i="43"/>
  <c r="C27" i="43"/>
  <c r="E19" i="43"/>
  <c r="E15" i="43"/>
  <c r="C38" i="43"/>
  <c r="E31" i="43"/>
  <c r="E13" i="43"/>
  <c r="B26" i="43"/>
  <c r="D44" i="43"/>
  <c r="D28" i="43"/>
  <c r="D24" i="43"/>
  <c r="C45" i="43"/>
  <c r="C31" i="43"/>
  <c r="B44" i="43"/>
  <c r="D23" i="43"/>
  <c r="E38" i="43"/>
  <c r="D45" i="43"/>
  <c r="B11" i="43"/>
  <c r="B32" i="43"/>
  <c r="D39" i="43"/>
  <c r="D8" i="43"/>
  <c r="E34" i="43"/>
  <c r="E25" i="43"/>
  <c r="F13" i="43" l="1"/>
  <c r="F44" i="43"/>
  <c r="F10" i="43"/>
  <c r="F45" i="43"/>
  <c r="F33" i="43"/>
  <c r="F19" i="43"/>
  <c r="F18" i="43"/>
  <c r="F28" i="43"/>
  <c r="F25" i="43"/>
  <c r="F43" i="43"/>
  <c r="F8" i="43"/>
  <c r="F35" i="43"/>
  <c r="F30" i="43"/>
  <c r="F23" i="43"/>
  <c r="F39" i="43"/>
  <c r="F34" i="43"/>
  <c r="F26" i="43"/>
  <c r="F29" i="43"/>
  <c r="F27" i="43"/>
  <c r="F32" i="43"/>
  <c r="F24" i="43"/>
  <c r="F40" i="43"/>
  <c r="F12" i="43"/>
  <c r="F9" i="43"/>
  <c r="F11" i="43"/>
  <c r="F20" i="43"/>
  <c r="F38" i="43"/>
  <c r="F15" i="43"/>
  <c r="F42" i="43"/>
  <c r="F17" i="43"/>
  <c r="F14" i="43"/>
  <c r="F22" i="43"/>
  <c r="F21" i="43"/>
  <c r="F36" i="43"/>
  <c r="F16" i="43"/>
  <c r="F37" i="43"/>
  <c r="F41" i="43"/>
  <c r="F31" i="43"/>
  <c r="J17" i="15"/>
  <c r="K17" i="15" s="1"/>
  <c r="J25" i="15"/>
  <c r="K25" i="15" s="1"/>
  <c r="J8" i="15"/>
  <c r="K8" i="15" s="1"/>
  <c r="J22" i="18"/>
  <c r="K22" i="18" s="1"/>
  <c r="J21" i="24"/>
  <c r="K21" i="24" s="1"/>
  <c r="J24" i="25"/>
  <c r="K24" i="25" s="1"/>
  <c r="J27" i="26"/>
  <c r="K27" i="26" s="1"/>
  <c r="J31" i="26"/>
  <c r="K31" i="26" s="1"/>
  <c r="J22" i="27"/>
  <c r="K22" i="27" s="1"/>
  <c r="J17" i="28"/>
  <c r="K17" i="28" s="1"/>
  <c r="J27" i="28"/>
  <c r="K27" i="28" s="1"/>
  <c r="J6" i="29"/>
  <c r="K6" i="29" s="1"/>
  <c r="J4" i="31"/>
  <c r="K4" i="31" s="1"/>
  <c r="J6" i="32"/>
  <c r="K6" i="32" s="1"/>
  <c r="J9" i="35"/>
  <c r="K9" i="35" s="1"/>
  <c r="J25" i="35"/>
  <c r="K25" i="35" s="1"/>
  <c r="J4" i="35"/>
  <c r="K4" i="35" s="1"/>
  <c r="J9" i="37"/>
  <c r="K9" i="37" s="1"/>
  <c r="J10" i="38"/>
  <c r="K10" i="38" s="1"/>
  <c r="J25" i="39"/>
  <c r="K25" i="39" s="1"/>
  <c r="J39" i="39"/>
  <c r="K39" i="39" s="1"/>
  <c r="J19" i="39"/>
  <c r="K19" i="39" s="1"/>
  <c r="J33" i="39"/>
  <c r="K33" i="39" s="1"/>
  <c r="J22" i="38"/>
  <c r="K22" i="38" s="1"/>
  <c r="J25" i="37"/>
  <c r="K25" i="37" s="1"/>
  <c r="J27" i="37"/>
  <c r="K27" i="37" s="1"/>
  <c r="J17" i="37"/>
  <c r="K17" i="37" s="1"/>
  <c r="J8" i="36"/>
  <c r="K8" i="36" s="1"/>
  <c r="J18" i="36"/>
  <c r="K18" i="36" s="1"/>
  <c r="J14" i="36"/>
  <c r="K14" i="36" s="1"/>
  <c r="J17" i="35"/>
  <c r="K17" i="35" s="1"/>
  <c r="J21" i="34"/>
  <c r="K21" i="34" s="1"/>
  <c r="J5" i="34"/>
  <c r="K5" i="34" s="1"/>
  <c r="J19" i="34"/>
  <c r="K19" i="34" s="1"/>
  <c r="J25" i="34"/>
  <c r="K25" i="34" s="1"/>
  <c r="J35" i="34"/>
  <c r="K35" i="34" s="1"/>
  <c r="J39" i="32"/>
  <c r="K39" i="32" s="1"/>
  <c r="J7" i="32"/>
  <c r="K7" i="32" s="1"/>
  <c r="J22" i="32"/>
  <c r="K22" i="32" s="1"/>
  <c r="J24" i="31"/>
  <c r="K24" i="31" s="1"/>
  <c r="J18" i="31"/>
  <c r="K18" i="31" s="1"/>
  <c r="J6" i="31"/>
  <c r="K6" i="31" s="1"/>
  <c r="J13" i="30"/>
  <c r="K13" i="30" s="1"/>
  <c r="J15" i="30"/>
  <c r="K15" i="30" s="1"/>
  <c r="J37" i="30"/>
  <c r="K37" i="30" s="1"/>
  <c r="J28" i="29"/>
  <c r="K28" i="29" s="1"/>
  <c r="J14" i="29"/>
  <c r="K14" i="29" s="1"/>
  <c r="J24" i="29"/>
  <c r="K24" i="29" s="1"/>
  <c r="J32" i="29"/>
  <c r="K32" i="29" s="1"/>
  <c r="J13" i="28"/>
  <c r="K13" i="28" s="1"/>
  <c r="J21" i="28"/>
  <c r="K21" i="28" s="1"/>
  <c r="J8" i="27"/>
  <c r="K8" i="27" s="1"/>
  <c r="J28" i="25"/>
  <c r="K28" i="25" s="1"/>
  <c r="J8" i="25"/>
  <c r="K8" i="25" s="1"/>
  <c r="J34" i="23"/>
  <c r="K34" i="23" s="1"/>
  <c r="J34" i="21"/>
  <c r="K34" i="21" s="1"/>
  <c r="J37" i="18"/>
  <c r="K37" i="18" s="1"/>
  <c r="J41" i="18"/>
  <c r="K41" i="18" s="1"/>
  <c r="J4" i="15"/>
  <c r="K4" i="15" s="1"/>
  <c r="J13" i="15"/>
  <c r="K13" i="15" s="1"/>
  <c r="J20" i="15"/>
  <c r="K20" i="15" s="1"/>
  <c r="J29" i="15"/>
  <c r="K29" i="15" s="1"/>
  <c r="J36" i="15"/>
  <c r="K36" i="15" s="1"/>
  <c r="J24" i="15"/>
  <c r="K24" i="15" s="1"/>
  <c r="J32" i="15"/>
  <c r="K32" i="15" s="1"/>
  <c r="J40" i="15"/>
  <c r="K40" i="15" s="1"/>
  <c r="J11" i="14"/>
  <c r="K11" i="14" s="1"/>
  <c r="J40" i="13"/>
  <c r="K40" i="13" s="1"/>
  <c r="J7" i="6"/>
  <c r="K7" i="6" s="1"/>
  <c r="J41" i="5"/>
  <c r="K41" i="5" s="1"/>
  <c r="H5" i="32"/>
  <c r="J9" i="39"/>
  <c r="K9" i="39" s="1"/>
  <c r="J31" i="39"/>
  <c r="K31" i="39" s="1"/>
  <c r="J43" i="39"/>
  <c r="K43" i="39" s="1"/>
  <c r="J23" i="39"/>
  <c r="K23" i="39" s="1"/>
  <c r="J35" i="39"/>
  <c r="K35" i="39" s="1"/>
  <c r="J14" i="38"/>
  <c r="K14" i="38" s="1"/>
  <c r="J44" i="38"/>
  <c r="K44" i="38" s="1"/>
  <c r="J18" i="38"/>
  <c r="K18" i="38" s="1"/>
  <c r="J35" i="37"/>
  <c r="K35" i="37" s="1"/>
  <c r="J5" i="37"/>
  <c r="K5" i="37" s="1"/>
  <c r="J13" i="37"/>
  <c r="K13" i="37" s="1"/>
  <c r="J21" i="37"/>
  <c r="K21" i="37" s="1"/>
  <c r="J43" i="37"/>
  <c r="K43" i="37" s="1"/>
  <c r="J10" i="36"/>
  <c r="K10" i="36" s="1"/>
  <c r="J16" i="36"/>
  <c r="K16" i="36" s="1"/>
  <c r="H22" i="36"/>
  <c r="J22" i="36"/>
  <c r="K22" i="36" s="1"/>
  <c r="J6" i="36"/>
  <c r="K6" i="36" s="1"/>
  <c r="G24" i="36"/>
  <c r="H24" i="36" s="1"/>
  <c r="J12" i="35"/>
  <c r="K12" i="35" s="1"/>
  <c r="J42" i="35"/>
  <c r="K42" i="35" s="1"/>
  <c r="J8" i="35"/>
  <c r="K8" i="35" s="1"/>
  <c r="J16" i="35"/>
  <c r="K16" i="35" s="1"/>
  <c r="J24" i="35"/>
  <c r="K24" i="35" s="1"/>
  <c r="J37" i="35"/>
  <c r="K37" i="35" s="1"/>
  <c r="J5" i="35"/>
  <c r="K5" i="35" s="1"/>
  <c r="J20" i="35"/>
  <c r="K20" i="35" s="1"/>
  <c r="J41" i="34"/>
  <c r="K41" i="34" s="1"/>
  <c r="J17" i="34"/>
  <c r="K17" i="34" s="1"/>
  <c r="J33" i="34"/>
  <c r="K33" i="34" s="1"/>
  <c r="J38" i="34"/>
  <c r="K38" i="34" s="1"/>
  <c r="J37" i="34"/>
  <c r="K37" i="34" s="1"/>
  <c r="G20" i="33"/>
  <c r="J20" i="33" s="1"/>
  <c r="G28" i="33"/>
  <c r="J28" i="33" s="1"/>
  <c r="G5" i="33"/>
  <c r="H5" i="33" s="1"/>
  <c r="G13" i="33"/>
  <c r="J13" i="33" s="1"/>
  <c r="G17" i="33"/>
  <c r="J17" i="33" s="1"/>
  <c r="G21" i="33"/>
  <c r="J21" i="33" s="1"/>
  <c r="G29" i="33"/>
  <c r="J29" i="33" s="1"/>
  <c r="G33" i="33"/>
  <c r="J33" i="33" s="1"/>
  <c r="G37" i="33"/>
  <c r="J37" i="33" s="1"/>
  <c r="G8" i="33"/>
  <c r="J8" i="33" s="1"/>
  <c r="G16" i="33"/>
  <c r="J16" i="33" s="1"/>
  <c r="G24" i="33"/>
  <c r="J24" i="33" s="1"/>
  <c r="G32" i="33"/>
  <c r="J32" i="33" s="1"/>
  <c r="G36" i="33"/>
  <c r="J36" i="33" s="1"/>
  <c r="G40" i="33"/>
  <c r="H40" i="33" s="1"/>
  <c r="J40" i="33"/>
  <c r="G6" i="33"/>
  <c r="J6" i="33" s="1"/>
  <c r="J14" i="33"/>
  <c r="G18" i="33"/>
  <c r="H18" i="33" s="1"/>
  <c r="G22" i="33"/>
  <c r="J22" i="33" s="1"/>
  <c r="G26" i="33"/>
  <c r="H26" i="33" s="1"/>
  <c r="G38" i="33"/>
  <c r="J38" i="33" s="1"/>
  <c r="G7" i="33"/>
  <c r="H7" i="33" s="1"/>
  <c r="G15" i="33"/>
  <c r="J15" i="33" s="1"/>
  <c r="G23" i="33"/>
  <c r="H23" i="33" s="1"/>
  <c r="G27" i="33"/>
  <c r="J27" i="33" s="1"/>
  <c r="G35" i="33"/>
  <c r="H35" i="33" s="1"/>
  <c r="G39" i="33"/>
  <c r="H39" i="33" s="1"/>
  <c r="J14" i="32"/>
  <c r="K14" i="32" s="1"/>
  <c r="J31" i="32"/>
  <c r="K31" i="32" s="1"/>
  <c r="J5" i="32"/>
  <c r="K5" i="32" s="1"/>
  <c r="J8" i="31"/>
  <c r="K8" i="31" s="1"/>
  <c r="J20" i="31"/>
  <c r="K20" i="31" s="1"/>
  <c r="J39" i="31"/>
  <c r="K39" i="31" s="1"/>
  <c r="J22" i="31"/>
  <c r="K22" i="31" s="1"/>
  <c r="J23" i="30"/>
  <c r="K23" i="30" s="1"/>
  <c r="J19" i="30"/>
  <c r="K19" i="30" s="1"/>
  <c r="J27" i="30"/>
  <c r="K27" i="30" s="1"/>
  <c r="J33" i="30"/>
  <c r="K33" i="30" s="1"/>
  <c r="J9" i="30"/>
  <c r="K9" i="30" s="1"/>
  <c r="J41" i="30"/>
  <c r="K41" i="30" s="1"/>
  <c r="J10" i="29"/>
  <c r="K10" i="29" s="1"/>
  <c r="J18" i="29"/>
  <c r="K18" i="29" s="1"/>
  <c r="J20" i="29"/>
  <c r="K20" i="29" s="1"/>
  <c r="J7" i="28"/>
  <c r="K7" i="28" s="1"/>
  <c r="J9" i="28"/>
  <c r="K9" i="28" s="1"/>
  <c r="J31" i="28"/>
  <c r="K31" i="28" s="1"/>
  <c r="J39" i="28"/>
  <c r="K39" i="28" s="1"/>
  <c r="J41" i="28"/>
  <c r="K41" i="28" s="1"/>
  <c r="J35" i="28"/>
  <c r="K35" i="28" s="1"/>
  <c r="J4" i="27"/>
  <c r="K4" i="27" s="1"/>
  <c r="J12" i="27"/>
  <c r="K12" i="27" s="1"/>
  <c r="J14" i="27"/>
  <c r="K14" i="27" s="1"/>
  <c r="J36" i="27"/>
  <c r="K36" i="27" s="1"/>
  <c r="J44" i="27"/>
  <c r="K44" i="27" s="1"/>
  <c r="J18" i="27"/>
  <c r="K18" i="27" s="1"/>
  <c r="J26" i="27"/>
  <c r="K26" i="27" s="1"/>
  <c r="J32" i="27"/>
  <c r="K32" i="27" s="1"/>
  <c r="J17" i="26"/>
  <c r="K17" i="26" s="1"/>
  <c r="J13" i="26"/>
  <c r="K13" i="26" s="1"/>
  <c r="J26" i="25"/>
  <c r="K26" i="25" s="1"/>
  <c r="J44" i="25"/>
  <c r="K44" i="25" s="1"/>
  <c r="J16" i="25"/>
  <c r="K16" i="25" s="1"/>
  <c r="J30" i="25"/>
  <c r="K30" i="25" s="1"/>
  <c r="J36" i="25"/>
  <c r="K36" i="25" s="1"/>
  <c r="J5" i="24"/>
  <c r="K5" i="24" s="1"/>
  <c r="J37" i="24"/>
  <c r="K37" i="24" s="1"/>
  <c r="J13" i="24"/>
  <c r="K13" i="24" s="1"/>
  <c r="J29" i="24"/>
  <c r="K29" i="24" s="1"/>
  <c r="J32" i="23"/>
  <c r="K32" i="23" s="1"/>
  <c r="J40" i="23"/>
  <c r="K40" i="23" s="1"/>
  <c r="J38" i="23"/>
  <c r="K38" i="23" s="1"/>
  <c r="J18" i="21"/>
  <c r="K18" i="21" s="1"/>
  <c r="J26" i="21"/>
  <c r="K26" i="21" s="1"/>
  <c r="J36" i="19"/>
  <c r="K36" i="19" s="1"/>
  <c r="G29" i="18"/>
  <c r="J29" i="18" s="1"/>
  <c r="K29" i="18" s="1"/>
  <c r="G30" i="18"/>
  <c r="H30" i="18" s="1"/>
  <c r="J42" i="18"/>
  <c r="K42" i="18" s="1"/>
  <c r="J26" i="18"/>
  <c r="K26" i="18" s="1"/>
  <c r="J38" i="18"/>
  <c r="K38" i="18" s="1"/>
  <c r="J10" i="18"/>
  <c r="K10" i="18" s="1"/>
  <c r="G35" i="17"/>
  <c r="H35" i="17" s="1"/>
  <c r="J12" i="16"/>
  <c r="K12" i="16" s="1"/>
  <c r="J5" i="15"/>
  <c r="K5" i="15" s="1"/>
  <c r="J12" i="15"/>
  <c r="K12" i="15" s="1"/>
  <c r="J21" i="15"/>
  <c r="K21" i="15" s="1"/>
  <c r="J28" i="15"/>
  <c r="K28" i="15" s="1"/>
  <c r="J37" i="15"/>
  <c r="K37" i="15" s="1"/>
  <c r="J44" i="15"/>
  <c r="K44" i="15" s="1"/>
  <c r="H25" i="37"/>
  <c r="H37" i="35"/>
  <c r="G4" i="34"/>
  <c r="J4" i="34" s="1"/>
  <c r="K4" i="34" s="1"/>
  <c r="H4" i="34"/>
  <c r="G4" i="33"/>
  <c r="H4" i="33" s="1"/>
  <c r="H14" i="23"/>
  <c r="G16" i="23"/>
  <c r="J16" i="23" s="1"/>
  <c r="K16" i="23" s="1"/>
  <c r="H17" i="39"/>
  <c r="J17" i="39"/>
  <c r="K17" i="39" s="1"/>
  <c r="J13" i="38"/>
  <c r="K13" i="38" s="1"/>
  <c r="J4" i="38"/>
  <c r="K4" i="38" s="1"/>
  <c r="J24" i="38"/>
  <c r="K24" i="38" s="1"/>
  <c r="J28" i="38"/>
  <c r="K28" i="38" s="1"/>
  <c r="J32" i="38"/>
  <c r="K32" i="38" s="1"/>
  <c r="J36" i="38"/>
  <c r="K36" i="38" s="1"/>
  <c r="J9" i="38"/>
  <c r="K9" i="38" s="1"/>
  <c r="J17" i="38"/>
  <c r="K17" i="38" s="1"/>
  <c r="J21" i="38"/>
  <c r="K21" i="38" s="1"/>
  <c r="J11" i="37"/>
  <c r="K11" i="37" s="1"/>
  <c r="J29" i="37"/>
  <c r="K29" i="37" s="1"/>
  <c r="J33" i="37"/>
  <c r="K33" i="37" s="1"/>
  <c r="J37" i="37"/>
  <c r="K37" i="37" s="1"/>
  <c r="J41" i="37"/>
  <c r="K41" i="37" s="1"/>
  <c r="J19" i="37"/>
  <c r="K19" i="37" s="1"/>
  <c r="J32" i="36"/>
  <c r="K32" i="36" s="1"/>
  <c r="J40" i="36"/>
  <c r="K40" i="36" s="1"/>
  <c r="J26" i="36"/>
  <c r="K26" i="36" s="1"/>
  <c r="J30" i="36"/>
  <c r="K30" i="36" s="1"/>
  <c r="J34" i="36"/>
  <c r="K34" i="36" s="1"/>
  <c r="J38" i="36"/>
  <c r="K38" i="36" s="1"/>
  <c r="J42" i="36"/>
  <c r="K42" i="36" s="1"/>
  <c r="J7" i="35"/>
  <c r="K7" i="35" s="1"/>
  <c r="J11" i="35"/>
  <c r="K11" i="35" s="1"/>
  <c r="J15" i="35"/>
  <c r="K15" i="35" s="1"/>
  <c r="J19" i="35"/>
  <c r="K19" i="35" s="1"/>
  <c r="J27" i="35"/>
  <c r="K27" i="35" s="1"/>
  <c r="J31" i="35"/>
  <c r="K31" i="35" s="1"/>
  <c r="J35" i="35"/>
  <c r="K35" i="35" s="1"/>
  <c r="J6" i="35"/>
  <c r="K6" i="35" s="1"/>
  <c r="J14" i="35"/>
  <c r="K14" i="35" s="1"/>
  <c r="J22" i="35"/>
  <c r="K22" i="35" s="1"/>
  <c r="J26" i="35"/>
  <c r="K26" i="35" s="1"/>
  <c r="J30" i="35"/>
  <c r="K30" i="35" s="1"/>
  <c r="J34" i="35"/>
  <c r="K34" i="35" s="1"/>
  <c r="J23" i="35"/>
  <c r="K23" i="35" s="1"/>
  <c r="J8" i="34"/>
  <c r="K8" i="34" s="1"/>
  <c r="J16" i="34"/>
  <c r="K16" i="34" s="1"/>
  <c r="J20" i="34"/>
  <c r="K20" i="34" s="1"/>
  <c r="J24" i="34"/>
  <c r="K24" i="34" s="1"/>
  <c r="J32" i="34"/>
  <c r="K32" i="34" s="1"/>
  <c r="J36" i="34"/>
  <c r="K36" i="34" s="1"/>
  <c r="J40" i="34"/>
  <c r="K40" i="34" s="1"/>
  <c r="J6" i="34"/>
  <c r="K6" i="34" s="1"/>
  <c r="J10" i="34"/>
  <c r="K10" i="34" s="1"/>
  <c r="J14" i="34"/>
  <c r="K14" i="34" s="1"/>
  <c r="J22" i="34"/>
  <c r="K22" i="34" s="1"/>
  <c r="J26" i="34"/>
  <c r="K26" i="34" s="1"/>
  <c r="J30" i="34"/>
  <c r="K30" i="34" s="1"/>
  <c r="J13" i="32"/>
  <c r="K13" i="32" s="1"/>
  <c r="J30" i="32"/>
  <c r="K30" i="32" s="1"/>
  <c r="J38" i="32"/>
  <c r="K38" i="32" s="1"/>
  <c r="J33" i="32"/>
  <c r="K33" i="32" s="1"/>
  <c r="J37" i="32"/>
  <c r="K37" i="32" s="1"/>
  <c r="J12" i="31"/>
  <c r="K12" i="31" s="1"/>
  <c r="J16" i="31"/>
  <c r="K16" i="31" s="1"/>
  <c r="J26" i="31"/>
  <c r="K26" i="31" s="1"/>
  <c r="J30" i="31"/>
  <c r="K30" i="31" s="1"/>
  <c r="G34" i="31"/>
  <c r="H34" i="31" s="1"/>
  <c r="J40" i="31"/>
  <c r="K40" i="31" s="1"/>
  <c r="J10" i="31"/>
  <c r="K10" i="31" s="1"/>
  <c r="J14" i="31"/>
  <c r="K14" i="31" s="1"/>
  <c r="J28" i="31"/>
  <c r="K28" i="31" s="1"/>
  <c r="J32" i="31"/>
  <c r="K32" i="31" s="1"/>
  <c r="J42" i="31"/>
  <c r="K42" i="31" s="1"/>
  <c r="J21" i="30"/>
  <c r="K21" i="30" s="1"/>
  <c r="J35" i="30"/>
  <c r="K35" i="30" s="1"/>
  <c r="J7" i="30"/>
  <c r="K7" i="30" s="1"/>
  <c r="J11" i="30"/>
  <c r="K11" i="30" s="1"/>
  <c r="J25" i="30"/>
  <c r="K25" i="30" s="1"/>
  <c r="J29" i="30"/>
  <c r="K29" i="30" s="1"/>
  <c r="J39" i="30"/>
  <c r="K39" i="30" s="1"/>
  <c r="J43" i="30"/>
  <c r="K43" i="30" s="1"/>
  <c r="J17" i="30"/>
  <c r="K17" i="30" s="1"/>
  <c r="J31" i="30"/>
  <c r="K31" i="30" s="1"/>
  <c r="J4" i="29"/>
  <c r="K4" i="29" s="1"/>
  <c r="J8" i="29"/>
  <c r="K8" i="29" s="1"/>
  <c r="J22" i="29"/>
  <c r="K22" i="29" s="1"/>
  <c r="J26" i="29"/>
  <c r="K26" i="29" s="1"/>
  <c r="J40" i="29"/>
  <c r="K40" i="29" s="1"/>
  <c r="J12" i="29"/>
  <c r="K12" i="29" s="1"/>
  <c r="J16" i="29"/>
  <c r="K16" i="29" s="1"/>
  <c r="J30" i="29"/>
  <c r="K30" i="29" s="1"/>
  <c r="J34" i="29"/>
  <c r="K34" i="29" s="1"/>
  <c r="J44" i="29"/>
  <c r="K44" i="29" s="1"/>
  <c r="J36" i="29"/>
  <c r="K36" i="29" s="1"/>
  <c r="J38" i="29"/>
  <c r="K38" i="29" s="1"/>
  <c r="J42" i="29"/>
  <c r="K42" i="29" s="1"/>
  <c r="J11" i="28"/>
  <c r="K11" i="28" s="1"/>
  <c r="J15" i="28"/>
  <c r="K15" i="28" s="1"/>
  <c r="J25" i="28"/>
  <c r="K25" i="28" s="1"/>
  <c r="J29" i="28"/>
  <c r="K29" i="28" s="1"/>
  <c r="J43" i="28"/>
  <c r="K43" i="28" s="1"/>
  <c r="J5" i="28"/>
  <c r="K5" i="28" s="1"/>
  <c r="J19" i="28"/>
  <c r="K19" i="28" s="1"/>
  <c r="J23" i="28"/>
  <c r="K23" i="28" s="1"/>
  <c r="J33" i="28"/>
  <c r="K33" i="28" s="1"/>
  <c r="J37" i="28"/>
  <c r="K37" i="28" s="1"/>
  <c r="J6" i="27"/>
  <c r="K6" i="27" s="1"/>
  <c r="J10" i="27"/>
  <c r="K10" i="27" s="1"/>
  <c r="J24" i="27"/>
  <c r="K24" i="27" s="1"/>
  <c r="J28" i="27"/>
  <c r="K28" i="27" s="1"/>
  <c r="J38" i="27"/>
  <c r="K38" i="27" s="1"/>
  <c r="J42" i="27"/>
  <c r="K42" i="27" s="1"/>
  <c r="J16" i="27"/>
  <c r="K16" i="27" s="1"/>
  <c r="J20" i="27"/>
  <c r="K20" i="27" s="1"/>
  <c r="J30" i="27"/>
  <c r="K30" i="27" s="1"/>
  <c r="J34" i="27"/>
  <c r="K34" i="27" s="1"/>
  <c r="J7" i="26"/>
  <c r="K7" i="26" s="1"/>
  <c r="J21" i="26"/>
  <c r="K21" i="26" s="1"/>
  <c r="J25" i="26"/>
  <c r="K25" i="26" s="1"/>
  <c r="J35" i="26"/>
  <c r="K35" i="26" s="1"/>
  <c r="J39" i="26"/>
  <c r="K39" i="26" s="1"/>
  <c r="J11" i="26"/>
  <c r="K11" i="26" s="1"/>
  <c r="J15" i="26"/>
  <c r="K15" i="26" s="1"/>
  <c r="J29" i="26"/>
  <c r="K29" i="26" s="1"/>
  <c r="J33" i="26"/>
  <c r="K33" i="26" s="1"/>
  <c r="J43" i="26"/>
  <c r="K43" i="26" s="1"/>
  <c r="J5" i="26"/>
  <c r="K5" i="26" s="1"/>
  <c r="J9" i="26"/>
  <c r="K9" i="26" s="1"/>
  <c r="J19" i="26"/>
  <c r="K19" i="26" s="1"/>
  <c r="J23" i="26"/>
  <c r="K23" i="26" s="1"/>
  <c r="J37" i="26"/>
  <c r="K37" i="26" s="1"/>
  <c r="J41" i="26"/>
  <c r="K41" i="26" s="1"/>
  <c r="J40" i="25"/>
  <c r="K40" i="25" s="1"/>
  <c r="J4" i="25"/>
  <c r="K4" i="25" s="1"/>
  <c r="J10" i="25"/>
  <c r="K10" i="25" s="1"/>
  <c r="J14" i="25"/>
  <c r="K14" i="25" s="1"/>
  <c r="J20" i="25"/>
  <c r="K20" i="25" s="1"/>
  <c r="J34" i="25"/>
  <c r="K34" i="25" s="1"/>
  <c r="J38" i="25"/>
  <c r="K38" i="25" s="1"/>
  <c r="J42" i="25"/>
  <c r="K42" i="25" s="1"/>
  <c r="J6" i="25"/>
  <c r="K6" i="25" s="1"/>
  <c r="J12" i="25"/>
  <c r="K12" i="25" s="1"/>
  <c r="J18" i="25"/>
  <c r="K18" i="25" s="1"/>
  <c r="J22" i="25"/>
  <c r="K22" i="25" s="1"/>
  <c r="J32" i="25"/>
  <c r="K32" i="25" s="1"/>
  <c r="J9" i="24"/>
  <c r="K9" i="24" s="1"/>
  <c r="J15" i="24"/>
  <c r="K15" i="24" s="1"/>
  <c r="J19" i="24"/>
  <c r="K19" i="24" s="1"/>
  <c r="J25" i="24"/>
  <c r="K25" i="24" s="1"/>
  <c r="J31" i="24"/>
  <c r="K31" i="24" s="1"/>
  <c r="J35" i="24"/>
  <c r="K35" i="24" s="1"/>
  <c r="J41" i="24"/>
  <c r="K41" i="24" s="1"/>
  <c r="J7" i="24"/>
  <c r="K7" i="24" s="1"/>
  <c r="J11" i="24"/>
  <c r="K11" i="24" s="1"/>
  <c r="J17" i="24"/>
  <c r="K17" i="24" s="1"/>
  <c r="J23" i="24"/>
  <c r="K23" i="24" s="1"/>
  <c r="J27" i="24"/>
  <c r="K27" i="24" s="1"/>
  <c r="J33" i="24"/>
  <c r="K33" i="24" s="1"/>
  <c r="J39" i="24"/>
  <c r="K39" i="24" s="1"/>
  <c r="J43" i="24"/>
  <c r="K43" i="24" s="1"/>
  <c r="H6" i="23"/>
  <c r="G8" i="23"/>
  <c r="H8" i="23" s="1"/>
  <c r="J14" i="23"/>
  <c r="K14" i="23" s="1"/>
  <c r="G18" i="23"/>
  <c r="J18" i="23" s="1"/>
  <c r="K18" i="23" s="1"/>
  <c r="J6" i="23"/>
  <c r="K6" i="23" s="1"/>
  <c r="J15" i="22"/>
  <c r="K15" i="22" s="1"/>
  <c r="J19" i="22"/>
  <c r="K19" i="22" s="1"/>
  <c r="J31" i="22"/>
  <c r="K31" i="22" s="1"/>
  <c r="J35" i="22"/>
  <c r="K35" i="22" s="1"/>
  <c r="J43" i="22"/>
  <c r="K43" i="22" s="1"/>
  <c r="H11" i="22"/>
  <c r="G13" i="22"/>
  <c r="J13" i="22" s="1"/>
  <c r="K13" i="22" s="1"/>
  <c r="J11" i="22"/>
  <c r="K11" i="22" s="1"/>
  <c r="J21" i="22"/>
  <c r="K21" i="22" s="1"/>
  <c r="J37" i="22"/>
  <c r="K37" i="22" s="1"/>
  <c r="J12" i="21"/>
  <c r="K12" i="21" s="1"/>
  <c r="J24" i="21"/>
  <c r="K24" i="21" s="1"/>
  <c r="J28" i="21"/>
  <c r="K28" i="21" s="1"/>
  <c r="J32" i="21"/>
  <c r="K32" i="21" s="1"/>
  <c r="J40" i="21"/>
  <c r="K40" i="21" s="1"/>
  <c r="J44" i="21"/>
  <c r="K44" i="21" s="1"/>
  <c r="G6" i="18"/>
  <c r="H6" i="18" s="1"/>
  <c r="J7" i="17"/>
  <c r="K7" i="17" s="1"/>
  <c r="J23" i="17"/>
  <c r="K23" i="17" s="1"/>
  <c r="J6" i="15"/>
  <c r="K6" i="15" s="1"/>
  <c r="J10" i="15"/>
  <c r="K10" i="15" s="1"/>
  <c r="J14" i="15"/>
  <c r="K14" i="15" s="1"/>
  <c r="J18" i="15"/>
  <c r="K18" i="15" s="1"/>
  <c r="J22" i="15"/>
  <c r="K22" i="15" s="1"/>
  <c r="J26" i="15"/>
  <c r="K26" i="15" s="1"/>
  <c r="J30" i="15"/>
  <c r="K30" i="15" s="1"/>
  <c r="J34" i="15"/>
  <c r="K34" i="15" s="1"/>
  <c r="J38" i="15"/>
  <c r="K38" i="15" s="1"/>
  <c r="J42" i="15"/>
  <c r="K42" i="15" s="1"/>
  <c r="H39" i="14"/>
  <c r="J37" i="14"/>
  <c r="K37" i="14" s="1"/>
  <c r="G35" i="8"/>
  <c r="J35" i="8" s="1"/>
  <c r="K35" i="8" s="1"/>
  <c r="G39" i="8"/>
  <c r="J39" i="8" s="1"/>
  <c r="K39" i="8" s="1"/>
  <c r="G43" i="8"/>
  <c r="J43" i="8" s="1"/>
  <c r="K43" i="8" s="1"/>
  <c r="G37" i="8"/>
  <c r="J37" i="8" s="1"/>
  <c r="K37" i="8" s="1"/>
  <c r="G41" i="8"/>
  <c r="J41" i="8" s="1"/>
  <c r="K41" i="8" s="1"/>
  <c r="G19" i="19"/>
  <c r="H19" i="19" s="1"/>
  <c r="H22" i="18"/>
  <c r="H39" i="17"/>
  <c r="H43" i="14"/>
  <c r="J43" i="14" s="1"/>
  <c r="K43" i="14" s="1"/>
  <c r="E14" i="41"/>
  <c r="E15" i="41" s="1"/>
  <c r="E16" i="41" s="1"/>
  <c r="H44" i="13"/>
  <c r="J35" i="14"/>
  <c r="K35" i="14" s="1"/>
  <c r="H28" i="16"/>
  <c r="G19" i="17"/>
  <c r="H19" i="17" s="1"/>
  <c r="H10" i="18"/>
  <c r="J28" i="19"/>
  <c r="K28" i="19" s="1"/>
  <c r="G34" i="18"/>
  <c r="G14" i="4"/>
  <c r="D18" i="42" s="1"/>
  <c r="G17" i="5"/>
  <c r="H17" i="5" s="1"/>
  <c r="G28" i="5"/>
  <c r="J28" i="5" s="1"/>
  <c r="K28" i="5" s="1"/>
  <c r="G5" i="6"/>
  <c r="J5" i="6" s="1"/>
  <c r="K5" i="6" s="1"/>
  <c r="J42" i="13"/>
  <c r="K42" i="13" s="1"/>
  <c r="H15" i="14"/>
  <c r="H20" i="16"/>
  <c r="G27" i="19"/>
  <c r="J27" i="19" s="1"/>
  <c r="K27" i="19" s="1"/>
  <c r="J29" i="4"/>
  <c r="K29" i="4" s="1"/>
  <c r="G23" i="3"/>
  <c r="B27" i="42" s="1"/>
  <c r="G39" i="3"/>
  <c r="J43" i="3"/>
  <c r="K43" i="3" s="1"/>
  <c r="J9" i="4"/>
  <c r="K9" i="4" s="1"/>
  <c r="J12" i="5"/>
  <c r="K12" i="5" s="1"/>
  <c r="J33" i="5"/>
  <c r="K33" i="5" s="1"/>
  <c r="H7" i="10"/>
  <c r="J13" i="14"/>
  <c r="K13" i="14" s="1"/>
  <c r="H19" i="14"/>
  <c r="G16" i="21"/>
  <c r="H16" i="21" s="1"/>
  <c r="H40" i="21"/>
  <c r="G42" i="21"/>
  <c r="J42" i="21" s="1"/>
  <c r="K42" i="21" s="1"/>
  <c r="H38" i="38"/>
  <c r="J4" i="19"/>
  <c r="K4" i="19" s="1"/>
  <c r="J44" i="19"/>
  <c r="K44" i="19" s="1"/>
  <c r="H33" i="20"/>
  <c r="H32" i="21"/>
  <c r="H35" i="22"/>
  <c r="H6" i="36"/>
  <c r="H9" i="37"/>
  <c r="H13" i="32"/>
  <c r="H33" i="32"/>
  <c r="H38" i="36"/>
  <c r="H41" i="37"/>
  <c r="G44" i="9"/>
  <c r="G15" i="10"/>
  <c r="N19" i="42" s="1"/>
  <c r="D17" i="42"/>
  <c r="J13" i="4"/>
  <c r="K13" i="4" s="1"/>
  <c r="D22" i="42"/>
  <c r="J18" i="4"/>
  <c r="K18" i="4" s="1"/>
  <c r="B46" i="42"/>
  <c r="J42" i="3"/>
  <c r="K42" i="3" s="1"/>
  <c r="B39" i="42"/>
  <c r="J35" i="3"/>
  <c r="K35" i="3" s="1"/>
  <c r="D41" i="42"/>
  <c r="J37" i="4"/>
  <c r="K37" i="4" s="1"/>
  <c r="G27" i="3"/>
  <c r="J31" i="3"/>
  <c r="K31" i="3" s="1"/>
  <c r="G5" i="4"/>
  <c r="D9" i="42" s="1"/>
  <c r="J6" i="4"/>
  <c r="K6" i="4" s="1"/>
  <c r="G10" i="4"/>
  <c r="D14" i="42" s="1"/>
  <c r="G12" i="4"/>
  <c r="D16" i="42" s="1"/>
  <c r="J16" i="4"/>
  <c r="K16" i="4" s="1"/>
  <c r="J17" i="4"/>
  <c r="K17" i="4" s="1"/>
  <c r="G21" i="4"/>
  <c r="D25" i="42" s="1"/>
  <c r="J22" i="4"/>
  <c r="K22" i="4" s="1"/>
  <c r="J26" i="4"/>
  <c r="K26" i="4" s="1"/>
  <c r="G30" i="4"/>
  <c r="G32" i="4"/>
  <c r="D36" i="42" s="1"/>
  <c r="G34" i="4"/>
  <c r="D38" i="42" s="1"/>
  <c r="G42" i="4"/>
  <c r="D46" i="42" s="1"/>
  <c r="G44" i="4"/>
  <c r="G8" i="5"/>
  <c r="J8" i="5" s="1"/>
  <c r="K8" i="5" s="1"/>
  <c r="G13" i="5"/>
  <c r="J13" i="5" s="1"/>
  <c r="K13" i="5" s="1"/>
  <c r="J19" i="5"/>
  <c r="K19" i="5" s="1"/>
  <c r="G24" i="5"/>
  <c r="G29" i="5"/>
  <c r="J29" i="5" s="1"/>
  <c r="K29" i="5" s="1"/>
  <c r="J35" i="5"/>
  <c r="K35" i="5" s="1"/>
  <c r="G40" i="5"/>
  <c r="J40" i="5" s="1"/>
  <c r="K40" i="5" s="1"/>
  <c r="J8" i="6"/>
  <c r="K8" i="6" s="1"/>
  <c r="G32" i="9"/>
  <c r="E36" i="42" s="1"/>
  <c r="H11" i="10"/>
  <c r="G19" i="10"/>
  <c r="H21" i="10"/>
  <c r="H23" i="10"/>
  <c r="G35" i="10"/>
  <c r="H37" i="10"/>
  <c r="G43" i="10"/>
  <c r="N47" i="42" s="1"/>
  <c r="G4" i="11"/>
  <c r="M8" i="42" s="1"/>
  <c r="G16" i="11"/>
  <c r="M20" i="42" s="1"/>
  <c r="G22" i="11"/>
  <c r="G32" i="11"/>
  <c r="M36" i="42" s="1"/>
  <c r="G33" i="10"/>
  <c r="G41" i="10"/>
  <c r="N45" i="42" s="1"/>
  <c r="G10" i="11"/>
  <c r="M14" i="42" s="1"/>
  <c r="G20" i="11"/>
  <c r="K8" i="42"/>
  <c r="G6" i="2"/>
  <c r="K10" i="42" s="1"/>
  <c r="G10" i="2"/>
  <c r="K14" i="42" s="1"/>
  <c r="G12" i="2"/>
  <c r="K16" i="42" s="1"/>
  <c r="G14" i="2"/>
  <c r="G16" i="2"/>
  <c r="K20" i="42" s="1"/>
  <c r="G18" i="2"/>
  <c r="K22" i="42" s="1"/>
  <c r="G20" i="2"/>
  <c r="K24" i="42" s="1"/>
  <c r="G22" i="2"/>
  <c r="G24" i="2"/>
  <c r="K28" i="42" s="1"/>
  <c r="G28" i="2"/>
  <c r="K32" i="42" s="1"/>
  <c r="G30" i="2"/>
  <c r="K34" i="42" s="1"/>
  <c r="G36" i="2"/>
  <c r="G40" i="2"/>
  <c r="K44" i="42" s="1"/>
  <c r="J20" i="3"/>
  <c r="K20" i="3" s="1"/>
  <c r="G4" i="4"/>
  <c r="D8" i="42" s="1"/>
  <c r="J8" i="4"/>
  <c r="K8" i="4" s="1"/>
  <c r="G20" i="4"/>
  <c r="D24" i="42" s="1"/>
  <c r="J24" i="4"/>
  <c r="K24" i="4" s="1"/>
  <c r="J28" i="4"/>
  <c r="K28" i="4" s="1"/>
  <c r="G7" i="5"/>
  <c r="J7" i="5" s="1"/>
  <c r="K7" i="5" s="1"/>
  <c r="J11" i="5"/>
  <c r="K11" i="5" s="1"/>
  <c r="G23" i="5"/>
  <c r="J23" i="5" s="1"/>
  <c r="K23" i="5" s="1"/>
  <c r="J27" i="5"/>
  <c r="K27" i="5" s="1"/>
  <c r="G39" i="5"/>
  <c r="J39" i="5" s="1"/>
  <c r="K39" i="5" s="1"/>
  <c r="J44" i="5"/>
  <c r="K44" i="5" s="1"/>
  <c r="G12" i="6"/>
  <c r="J12" i="6" s="1"/>
  <c r="K12" i="6" s="1"/>
  <c r="G20" i="6"/>
  <c r="J20" i="6" s="1"/>
  <c r="K20" i="6" s="1"/>
  <c r="G28" i="6"/>
  <c r="G44" i="6"/>
  <c r="J44" i="6" s="1"/>
  <c r="K44" i="6" s="1"/>
  <c r="G7" i="7"/>
  <c r="J7" i="7" s="1"/>
  <c r="K7" i="7" s="1"/>
  <c r="G23" i="7"/>
  <c r="G31" i="7"/>
  <c r="G39" i="7"/>
  <c r="J39" i="7" s="1"/>
  <c r="K39" i="7" s="1"/>
  <c r="G10" i="8"/>
  <c r="H10" i="8" s="1"/>
  <c r="G27" i="10"/>
  <c r="N31" i="42" s="1"/>
  <c r="H29" i="10"/>
  <c r="H31" i="10"/>
  <c r="H8" i="11"/>
  <c r="G14" i="11"/>
  <c r="M18" i="42" s="1"/>
  <c r="G24" i="11"/>
  <c r="M28" i="42" s="1"/>
  <c r="G30" i="11"/>
  <c r="M34" i="42" s="1"/>
  <c r="G12" i="19"/>
  <c r="J12" i="19" s="1"/>
  <c r="K12" i="19" s="1"/>
  <c r="J36" i="4"/>
  <c r="K36" i="4" s="1"/>
  <c r="J40" i="4"/>
  <c r="K40" i="4" s="1"/>
  <c r="J31" i="5"/>
  <c r="K31" i="5" s="1"/>
  <c r="J16" i="6"/>
  <c r="K16" i="6" s="1"/>
  <c r="J24" i="6"/>
  <c r="K24" i="6" s="1"/>
  <c r="J32" i="6"/>
  <c r="K32" i="6" s="1"/>
  <c r="J40" i="6"/>
  <c r="K40" i="6" s="1"/>
  <c r="J11" i="7"/>
  <c r="K11" i="7" s="1"/>
  <c r="J19" i="7"/>
  <c r="K19" i="7" s="1"/>
  <c r="J27" i="7"/>
  <c r="K27" i="7" s="1"/>
  <c r="J35" i="7"/>
  <c r="K35" i="7" s="1"/>
  <c r="J43" i="7"/>
  <c r="K43" i="7" s="1"/>
  <c r="J6" i="8"/>
  <c r="K6" i="8" s="1"/>
  <c r="G25" i="10"/>
  <c r="N29" i="42" s="1"/>
  <c r="G39" i="10"/>
  <c r="N43" i="42" s="1"/>
  <c r="G6" i="11"/>
  <c r="M10" i="42" s="1"/>
  <c r="G12" i="11"/>
  <c r="M16" i="42" s="1"/>
  <c r="G28" i="11"/>
  <c r="M32" i="42" s="1"/>
  <c r="H12" i="16"/>
  <c r="H36" i="16"/>
  <c r="G11" i="17"/>
  <c r="H11" i="17" s="1"/>
  <c r="H31" i="17"/>
  <c r="J11" i="19"/>
  <c r="K11" i="19" s="1"/>
  <c r="H11" i="19"/>
  <c r="G38" i="19"/>
  <c r="J38" i="19" s="1"/>
  <c r="K38" i="19" s="1"/>
  <c r="H8" i="20"/>
  <c r="G27" i="22"/>
  <c r="H27" i="22" s="1"/>
  <c r="H18" i="11"/>
  <c r="H26" i="11"/>
  <c r="H34" i="11"/>
  <c r="G14" i="13"/>
  <c r="C18" i="42" s="1"/>
  <c r="G44" i="16"/>
  <c r="J44" i="16" s="1"/>
  <c r="K44" i="16" s="1"/>
  <c r="G25" i="20"/>
  <c r="J25" i="20" s="1"/>
  <c r="K25" i="20" s="1"/>
  <c r="G10" i="21"/>
  <c r="G22" i="13"/>
  <c r="J19" i="14"/>
  <c r="K19" i="14" s="1"/>
  <c r="H4" i="16"/>
  <c r="J28" i="16"/>
  <c r="K28" i="16" s="1"/>
  <c r="G15" i="17"/>
  <c r="H15" i="17" s="1"/>
  <c r="G14" i="18"/>
  <c r="G35" i="19"/>
  <c r="H35" i="19" s="1"/>
  <c r="G37" i="19"/>
  <c r="G43" i="19"/>
  <c r="H43" i="19" s="1"/>
  <c r="G29" i="22"/>
  <c r="H29" i="22" s="1"/>
  <c r="G22" i="23"/>
  <c r="J22" i="23" s="1"/>
  <c r="K22" i="23" s="1"/>
  <c r="G30" i="23"/>
  <c r="G30" i="13"/>
  <c r="H30" i="13" s="1"/>
  <c r="H40" i="13"/>
  <c r="J5" i="14"/>
  <c r="K5" i="14" s="1"/>
  <c r="H7" i="14"/>
  <c r="H11" i="14"/>
  <c r="J21" i="14"/>
  <c r="K21" i="14" s="1"/>
  <c r="H23" i="14"/>
  <c r="H27" i="14"/>
  <c r="J27" i="14" s="1"/>
  <c r="K27" i="14" s="1"/>
  <c r="H31" i="14"/>
  <c r="H35" i="14"/>
  <c r="H6" i="15"/>
  <c r="H10" i="15"/>
  <c r="H14" i="15"/>
  <c r="H18" i="15"/>
  <c r="H22" i="15"/>
  <c r="H26" i="15"/>
  <c r="H30" i="15"/>
  <c r="H34" i="15"/>
  <c r="H38" i="15"/>
  <c r="H42" i="15"/>
  <c r="G27" i="17"/>
  <c r="H27" i="17" s="1"/>
  <c r="G43" i="17"/>
  <c r="H43" i="17" s="1"/>
  <c r="G18" i="18"/>
  <c r="G20" i="19"/>
  <c r="J20" i="19" s="1"/>
  <c r="K20" i="19" s="1"/>
  <c r="H10" i="20"/>
  <c r="G12" i="20"/>
  <c r="H12" i="20" s="1"/>
  <c r="H16" i="20"/>
  <c r="H18" i="20"/>
  <c r="G20" i="20"/>
  <c r="H20" i="20" s="1"/>
  <c r="G35" i="20"/>
  <c r="H35" i="20" s="1"/>
  <c r="G8" i="21"/>
  <c r="H8" i="21" s="1"/>
  <c r="G21" i="32"/>
  <c r="H21" i="32" s="1"/>
  <c r="G19" i="33"/>
  <c r="H19" i="33" s="1"/>
  <c r="G29" i="32"/>
  <c r="H29" i="32" s="1"/>
  <c r="G43" i="33"/>
  <c r="H43" i="33" s="1"/>
  <c r="J39" i="19"/>
  <c r="K39" i="19" s="1"/>
  <c r="H24" i="21"/>
  <c r="H19" i="22"/>
  <c r="H43" i="22"/>
  <c r="H34" i="23"/>
  <c r="H36" i="23"/>
  <c r="G38" i="31"/>
  <c r="G15" i="32"/>
  <c r="G23" i="32"/>
  <c r="H42" i="23"/>
  <c r="G10" i="33"/>
  <c r="H10" i="33" s="1"/>
  <c r="G13" i="35"/>
  <c r="G29" i="35"/>
  <c r="G30" i="38"/>
  <c r="G31" i="33"/>
  <c r="H31" i="33" s="1"/>
  <c r="G34" i="34"/>
  <c r="H34" i="34" s="1"/>
  <c r="G17" i="32"/>
  <c r="H17" i="32" s="1"/>
  <c r="G11" i="33"/>
  <c r="H11" i="33" s="1"/>
  <c r="G34" i="33"/>
  <c r="H34" i="33" s="1"/>
  <c r="G42" i="33"/>
  <c r="H42" i="33" s="1"/>
  <c r="G18" i="34"/>
  <c r="H18" i="34" s="1"/>
  <c r="G42" i="34"/>
  <c r="H42" i="34" s="1"/>
  <c r="G21" i="35"/>
  <c r="G33" i="35"/>
  <c r="G41" i="35"/>
  <c r="J41" i="35" s="1"/>
  <c r="K41" i="35" s="1"/>
  <c r="H7" i="39"/>
  <c r="H23" i="39"/>
  <c r="H39" i="39"/>
  <c r="G41" i="39"/>
  <c r="H37" i="32"/>
  <c r="G7" i="2"/>
  <c r="K11" i="42" s="1"/>
  <c r="G13" i="2"/>
  <c r="K17" i="42" s="1"/>
  <c r="G25" i="2"/>
  <c r="K29" i="42" s="1"/>
  <c r="G5" i="2"/>
  <c r="K9" i="42" s="1"/>
  <c r="G9" i="2"/>
  <c r="K13" i="42" s="1"/>
  <c r="G11" i="2"/>
  <c r="K15" i="42" s="1"/>
  <c r="G15" i="2"/>
  <c r="K19" i="42" s="1"/>
  <c r="G17" i="2"/>
  <c r="K21" i="42" s="1"/>
  <c r="G19" i="2"/>
  <c r="G21" i="2"/>
  <c r="K25" i="42" s="1"/>
  <c r="G23" i="2"/>
  <c r="K27" i="42" s="1"/>
  <c r="G42" i="2"/>
  <c r="K46" i="42" s="1"/>
  <c r="G5" i="3"/>
  <c r="B9" i="42" s="1"/>
  <c r="G13" i="3"/>
  <c r="B17" i="42" s="1"/>
  <c r="G11" i="3"/>
  <c r="B15" i="42" s="1"/>
  <c r="G19" i="3"/>
  <c r="B23" i="42" s="1"/>
  <c r="G9" i="3"/>
  <c r="B13" i="42" s="1"/>
  <c r="G17" i="3"/>
  <c r="B21" i="42" s="1"/>
  <c r="G27" i="2"/>
  <c r="K31" i="42" s="1"/>
  <c r="G29" i="2"/>
  <c r="G31" i="2"/>
  <c r="K35" i="42" s="1"/>
  <c r="G33" i="2"/>
  <c r="K37" i="42" s="1"/>
  <c r="G35" i="2"/>
  <c r="K39" i="42" s="1"/>
  <c r="G37" i="2"/>
  <c r="K41" i="42" s="1"/>
  <c r="G39" i="2"/>
  <c r="K43" i="42" s="1"/>
  <c r="G44" i="2"/>
  <c r="J44" i="2" s="1"/>
  <c r="K44" i="2" s="1"/>
  <c r="G7" i="3"/>
  <c r="B11" i="42" s="1"/>
  <c r="G15" i="3"/>
  <c r="K45" i="42"/>
  <c r="G43" i="2"/>
  <c r="K47" i="42" s="1"/>
  <c r="G4" i="3"/>
  <c r="B8" i="42" s="1"/>
  <c r="G6" i="3"/>
  <c r="B10" i="42" s="1"/>
  <c r="J22" i="3"/>
  <c r="K22" i="3" s="1"/>
  <c r="J26" i="3"/>
  <c r="K26" i="3" s="1"/>
  <c r="G33" i="3"/>
  <c r="B37" i="42" s="1"/>
  <c r="G37" i="3"/>
  <c r="B41" i="42" s="1"/>
  <c r="G41" i="3"/>
  <c r="G12" i="8"/>
  <c r="H12" i="8" s="1"/>
  <c r="G14" i="8"/>
  <c r="J14" i="8" s="1"/>
  <c r="K14" i="8" s="1"/>
  <c r="G16" i="8"/>
  <c r="G18" i="8"/>
  <c r="G20" i="8"/>
  <c r="J20" i="8" s="1"/>
  <c r="K20" i="8" s="1"/>
  <c r="G22" i="8"/>
  <c r="J22" i="8" s="1"/>
  <c r="K22" i="8" s="1"/>
  <c r="G17" i="13"/>
  <c r="C21" i="42" s="1"/>
  <c r="C28" i="42"/>
  <c r="H24" i="13"/>
  <c r="G37" i="13"/>
  <c r="C41" i="42" s="1"/>
  <c r="H8" i="2"/>
  <c r="J8" i="2" s="1"/>
  <c r="K8" i="2" s="1"/>
  <c r="H26" i="2"/>
  <c r="J26" i="2" s="1"/>
  <c r="K26" i="2" s="1"/>
  <c r="H30" i="2"/>
  <c r="G8" i="3"/>
  <c r="B12" i="42" s="1"/>
  <c r="G10" i="3"/>
  <c r="B14" i="42" s="1"/>
  <c r="G12" i="3"/>
  <c r="B16" i="42" s="1"/>
  <c r="G14" i="3"/>
  <c r="B18" i="42" s="1"/>
  <c r="G16" i="3"/>
  <c r="B20" i="42" s="1"/>
  <c r="G18" i="3"/>
  <c r="B22" i="42" s="1"/>
  <c r="H20" i="3"/>
  <c r="G21" i="3"/>
  <c r="B25" i="42" s="1"/>
  <c r="G25" i="3"/>
  <c r="B29" i="42" s="1"/>
  <c r="G29" i="3"/>
  <c r="J30" i="3"/>
  <c r="K30" i="3" s="1"/>
  <c r="J34" i="3"/>
  <c r="K34" i="3" s="1"/>
  <c r="J38" i="3"/>
  <c r="K38" i="3" s="1"/>
  <c r="G24" i="3"/>
  <c r="B28" i="42" s="1"/>
  <c r="G28" i="3"/>
  <c r="B32" i="42" s="1"/>
  <c r="H31" i="3"/>
  <c r="G32" i="3"/>
  <c r="B36" i="42" s="1"/>
  <c r="H35" i="3"/>
  <c r="G36" i="3"/>
  <c r="B40" i="42" s="1"/>
  <c r="G40" i="3"/>
  <c r="B44" i="42" s="1"/>
  <c r="H43" i="3"/>
  <c r="G44" i="3"/>
  <c r="H44" i="3" s="1"/>
  <c r="H6" i="4"/>
  <c r="G7" i="4"/>
  <c r="D11" i="42" s="1"/>
  <c r="G11" i="4"/>
  <c r="D15" i="42" s="1"/>
  <c r="G15" i="4"/>
  <c r="D19" i="42" s="1"/>
  <c r="H18" i="4"/>
  <c r="G19" i="4"/>
  <c r="D23" i="42" s="1"/>
  <c r="H22" i="4"/>
  <c r="G23" i="4"/>
  <c r="D27" i="42" s="1"/>
  <c r="H26" i="4"/>
  <c r="G27" i="4"/>
  <c r="D31" i="42" s="1"/>
  <c r="G31" i="4"/>
  <c r="D35" i="42" s="1"/>
  <c r="G35" i="4"/>
  <c r="D39" i="42" s="1"/>
  <c r="H38" i="4"/>
  <c r="J38" i="4" s="1"/>
  <c r="K38" i="4" s="1"/>
  <c r="G39" i="4"/>
  <c r="D43" i="42" s="1"/>
  <c r="G43" i="4"/>
  <c r="D47" i="42" s="1"/>
  <c r="H5" i="5"/>
  <c r="G6" i="5"/>
  <c r="H6" i="5" s="1"/>
  <c r="H9" i="5"/>
  <c r="G10" i="5"/>
  <c r="H10" i="5" s="1"/>
  <c r="G14" i="5"/>
  <c r="H14" i="5" s="1"/>
  <c r="G18" i="5"/>
  <c r="H18" i="5" s="1"/>
  <c r="H21" i="5"/>
  <c r="G22" i="5"/>
  <c r="H22" i="5" s="1"/>
  <c r="H25" i="5"/>
  <c r="G26" i="5"/>
  <c r="H26" i="5" s="1"/>
  <c r="G30" i="5"/>
  <c r="H30" i="5" s="1"/>
  <c r="H33" i="5"/>
  <c r="G34" i="5"/>
  <c r="H34" i="5" s="1"/>
  <c r="H37" i="5"/>
  <c r="G38" i="5"/>
  <c r="H38" i="5" s="1"/>
  <c r="H41" i="5"/>
  <c r="H42" i="5"/>
  <c r="G43" i="5"/>
  <c r="H43" i="5" s="1"/>
  <c r="G6" i="6"/>
  <c r="H6" i="6" s="1"/>
  <c r="H10" i="6"/>
  <c r="G11" i="6"/>
  <c r="H11" i="6" s="1"/>
  <c r="H14" i="6"/>
  <c r="G15" i="6"/>
  <c r="H15" i="6" s="1"/>
  <c r="J15" i="6" s="1"/>
  <c r="K15" i="6" s="1"/>
  <c r="H18" i="6"/>
  <c r="G19" i="6"/>
  <c r="H19" i="6" s="1"/>
  <c r="H22" i="6"/>
  <c r="G23" i="6"/>
  <c r="H23" i="6" s="1"/>
  <c r="H26" i="6"/>
  <c r="G27" i="6"/>
  <c r="H27" i="6" s="1"/>
  <c r="H30" i="6"/>
  <c r="G31" i="6"/>
  <c r="H31" i="6" s="1"/>
  <c r="H34" i="6"/>
  <c r="G35" i="6"/>
  <c r="H35" i="6" s="1"/>
  <c r="H38" i="6"/>
  <c r="G39" i="6"/>
  <c r="H39" i="6" s="1"/>
  <c r="J39" i="6" s="1"/>
  <c r="K39" i="6" s="1"/>
  <c r="H42" i="6"/>
  <c r="G43" i="6"/>
  <c r="H43" i="6" s="1"/>
  <c r="J43" i="6" s="1"/>
  <c r="K43" i="6" s="1"/>
  <c r="H5" i="7"/>
  <c r="J5" i="7" s="1"/>
  <c r="K5" i="7" s="1"/>
  <c r="G6" i="7"/>
  <c r="H6" i="7" s="1"/>
  <c r="H9" i="7"/>
  <c r="G10" i="7"/>
  <c r="H10" i="7" s="1"/>
  <c r="H13" i="7"/>
  <c r="G14" i="7"/>
  <c r="H14" i="7" s="1"/>
  <c r="H17" i="7"/>
  <c r="G18" i="7"/>
  <c r="H18" i="7" s="1"/>
  <c r="H21" i="7"/>
  <c r="G22" i="7"/>
  <c r="H22" i="7" s="1"/>
  <c r="H25" i="7"/>
  <c r="G26" i="7"/>
  <c r="H26" i="7" s="1"/>
  <c r="H29" i="7"/>
  <c r="G30" i="7"/>
  <c r="H30" i="7" s="1"/>
  <c r="H33" i="7"/>
  <c r="J33" i="7" s="1"/>
  <c r="K33" i="7" s="1"/>
  <c r="G34" i="7"/>
  <c r="H34" i="7" s="1"/>
  <c r="H37" i="7"/>
  <c r="G38" i="7"/>
  <c r="H38" i="7" s="1"/>
  <c r="H41" i="7"/>
  <c r="J41" i="7" s="1"/>
  <c r="K41" i="7" s="1"/>
  <c r="G42" i="7"/>
  <c r="H42" i="7" s="1"/>
  <c r="H4" i="8"/>
  <c r="G5" i="8"/>
  <c r="H5" i="8" s="1"/>
  <c r="H8" i="8"/>
  <c r="G9" i="8"/>
  <c r="J9" i="8" s="1"/>
  <c r="K9" i="8" s="1"/>
  <c r="G25" i="8"/>
  <c r="G27" i="8"/>
  <c r="G29" i="8"/>
  <c r="J29" i="8" s="1"/>
  <c r="G31" i="8"/>
  <c r="J31" i="8" s="1"/>
  <c r="G33" i="8"/>
  <c r="G36" i="8"/>
  <c r="G40" i="8"/>
  <c r="J40" i="8" s="1"/>
  <c r="G42" i="8"/>
  <c r="J42" i="8" s="1"/>
  <c r="G5" i="9"/>
  <c r="E9" i="42" s="1"/>
  <c r="G9" i="9"/>
  <c r="E13" i="42" s="1"/>
  <c r="G13" i="9"/>
  <c r="E17" i="42" s="1"/>
  <c r="G17" i="9"/>
  <c r="E21" i="42" s="1"/>
  <c r="G21" i="9"/>
  <c r="E25" i="42" s="1"/>
  <c r="G25" i="9"/>
  <c r="G29" i="9"/>
  <c r="E33" i="42" s="1"/>
  <c r="G33" i="9"/>
  <c r="E37" i="42" s="1"/>
  <c r="G37" i="9"/>
  <c r="E41" i="42" s="1"/>
  <c r="J38" i="9"/>
  <c r="K38" i="9" s="1"/>
  <c r="G41" i="9"/>
  <c r="E45" i="42" s="1"/>
  <c r="G4" i="10"/>
  <c r="N8" i="42" s="1"/>
  <c r="H5" i="10"/>
  <c r="G8" i="10"/>
  <c r="N12" i="42" s="1"/>
  <c r="H9" i="10"/>
  <c r="G12" i="10"/>
  <c r="N16" i="42" s="1"/>
  <c r="H13" i="10"/>
  <c r="G16" i="10"/>
  <c r="N20" i="42" s="1"/>
  <c r="H17" i="10"/>
  <c r="G20" i="10"/>
  <c r="N24" i="42" s="1"/>
  <c r="G24" i="10"/>
  <c r="N28" i="42" s="1"/>
  <c r="G28" i="10"/>
  <c r="N32" i="42" s="1"/>
  <c r="G32" i="10"/>
  <c r="G36" i="10"/>
  <c r="N40" i="42" s="1"/>
  <c r="G40" i="10"/>
  <c r="G44" i="10"/>
  <c r="J44" i="10" s="1"/>
  <c r="K44" i="10" s="1"/>
  <c r="G7" i="11"/>
  <c r="M11" i="42" s="1"/>
  <c r="G11" i="11"/>
  <c r="M15" i="42" s="1"/>
  <c r="G15" i="11"/>
  <c r="M19" i="42" s="1"/>
  <c r="G19" i="11"/>
  <c r="M23" i="42" s="1"/>
  <c r="G23" i="11"/>
  <c r="M27" i="42" s="1"/>
  <c r="G27" i="11"/>
  <c r="M31" i="42" s="1"/>
  <c r="G31" i="11"/>
  <c r="M35" i="42" s="1"/>
  <c r="G25" i="13"/>
  <c r="C29" i="42" s="1"/>
  <c r="C36" i="42"/>
  <c r="H32" i="13"/>
  <c r="G31" i="18"/>
  <c r="G39" i="18"/>
  <c r="H4" i="2"/>
  <c r="J4" i="2" s="1"/>
  <c r="K4" i="2" s="1"/>
  <c r="H18" i="2"/>
  <c r="H32" i="2"/>
  <c r="J32" i="2" s="1"/>
  <c r="K32" i="2" s="1"/>
  <c r="H34" i="2"/>
  <c r="J34" i="2" s="1"/>
  <c r="K34" i="2" s="1"/>
  <c r="H38" i="2"/>
  <c r="J38" i="2" s="1"/>
  <c r="K38" i="2" s="1"/>
  <c r="H22" i="3"/>
  <c r="J24" i="3"/>
  <c r="K24" i="3" s="1"/>
  <c r="H26" i="3"/>
  <c r="H30" i="3"/>
  <c r="H34" i="3"/>
  <c r="H38" i="3"/>
  <c r="H42" i="3"/>
  <c r="H5" i="4"/>
  <c r="H9" i="4"/>
  <c r="H13" i="4"/>
  <c r="H17" i="4"/>
  <c r="H25" i="4"/>
  <c r="J25" i="4" s="1"/>
  <c r="K25" i="4" s="1"/>
  <c r="H29" i="4"/>
  <c r="H33" i="4"/>
  <c r="J33" i="4" s="1"/>
  <c r="K33" i="4" s="1"/>
  <c r="H37" i="4"/>
  <c r="H41" i="4"/>
  <c r="J41" i="4" s="1"/>
  <c r="K41" i="4" s="1"/>
  <c r="H4" i="5"/>
  <c r="H12" i="5"/>
  <c r="H16" i="5"/>
  <c r="H20" i="5"/>
  <c r="H28" i="5"/>
  <c r="H32" i="5"/>
  <c r="H36" i="5"/>
  <c r="J43" i="5"/>
  <c r="K43" i="5" s="1"/>
  <c r="H4" i="6"/>
  <c r="H9" i="6"/>
  <c r="J23" i="6"/>
  <c r="K23" i="6" s="1"/>
  <c r="J5" i="8"/>
  <c r="K5" i="8" s="1"/>
  <c r="G24" i="8"/>
  <c r="J24" i="8" s="1"/>
  <c r="G26" i="8"/>
  <c r="J26" i="8" s="1"/>
  <c r="G28" i="8"/>
  <c r="J28" i="8" s="1"/>
  <c r="G30" i="8"/>
  <c r="J30" i="8" s="1"/>
  <c r="G32" i="8"/>
  <c r="J32" i="8" s="1"/>
  <c r="K32" i="8" s="1"/>
  <c r="G21" i="13"/>
  <c r="G33" i="13"/>
  <c r="H33" i="3"/>
  <c r="H8" i="4"/>
  <c r="H16" i="4"/>
  <c r="H20" i="4"/>
  <c r="H24" i="4"/>
  <c r="H28" i="4"/>
  <c r="H36" i="4"/>
  <c r="H40" i="4"/>
  <c r="H11" i="5"/>
  <c r="H15" i="5"/>
  <c r="J15" i="5" s="1"/>
  <c r="K15" i="5" s="1"/>
  <c r="H19" i="5"/>
  <c r="H27" i="5"/>
  <c r="H31" i="5"/>
  <c r="H35" i="5"/>
  <c r="H44" i="5"/>
  <c r="H7" i="6"/>
  <c r="H8" i="6"/>
  <c r="G13" i="6"/>
  <c r="J13" i="6" s="1"/>
  <c r="K13" i="6" s="1"/>
  <c r="H16" i="6"/>
  <c r="G17" i="6"/>
  <c r="G21" i="6"/>
  <c r="J21" i="6" s="1"/>
  <c r="K21" i="6" s="1"/>
  <c r="H24" i="6"/>
  <c r="G25" i="6"/>
  <c r="G29" i="6"/>
  <c r="J29" i="6" s="1"/>
  <c r="K29" i="6" s="1"/>
  <c r="H32" i="6"/>
  <c r="G33" i="6"/>
  <c r="H33" i="6" s="1"/>
  <c r="J33" i="6" s="1"/>
  <c r="K33" i="6" s="1"/>
  <c r="H36" i="6"/>
  <c r="J36" i="6" s="1"/>
  <c r="K36" i="6" s="1"/>
  <c r="G37" i="6"/>
  <c r="J37" i="6" s="1"/>
  <c r="K37" i="6" s="1"/>
  <c r="H40" i="6"/>
  <c r="G41" i="6"/>
  <c r="G4" i="7"/>
  <c r="G8" i="7"/>
  <c r="J8" i="7" s="1"/>
  <c r="K8" i="7" s="1"/>
  <c r="H11" i="7"/>
  <c r="G12" i="7"/>
  <c r="H15" i="7"/>
  <c r="J15" i="7" s="1"/>
  <c r="K15" i="7" s="1"/>
  <c r="G16" i="7"/>
  <c r="J16" i="7" s="1"/>
  <c r="K16" i="7" s="1"/>
  <c r="H19" i="7"/>
  <c r="G20" i="7"/>
  <c r="G24" i="7"/>
  <c r="J24" i="7" s="1"/>
  <c r="K24" i="7" s="1"/>
  <c r="H27" i="7"/>
  <c r="G28" i="7"/>
  <c r="G32" i="7"/>
  <c r="J32" i="7" s="1"/>
  <c r="K32" i="7" s="1"/>
  <c r="H35" i="7"/>
  <c r="G36" i="7"/>
  <c r="G40" i="7"/>
  <c r="J40" i="7" s="1"/>
  <c r="K40" i="7" s="1"/>
  <c r="H43" i="7"/>
  <c r="G44" i="7"/>
  <c r="H6" i="8"/>
  <c r="G7" i="8"/>
  <c r="G11" i="8"/>
  <c r="J11" i="8" s="1"/>
  <c r="K11" i="8" s="1"/>
  <c r="G13" i="8"/>
  <c r="J13" i="8" s="1"/>
  <c r="K13" i="8" s="1"/>
  <c r="G15" i="8"/>
  <c r="J15" i="8" s="1"/>
  <c r="K15" i="8" s="1"/>
  <c r="G17" i="8"/>
  <c r="G19" i="8"/>
  <c r="G21" i="8"/>
  <c r="G23" i="8"/>
  <c r="J23" i="8" s="1"/>
  <c r="K23" i="8" s="1"/>
  <c r="G34" i="8"/>
  <c r="J34" i="8" s="1"/>
  <c r="G38" i="8"/>
  <c r="G44" i="8"/>
  <c r="J44" i="8" s="1"/>
  <c r="H4" i="9"/>
  <c r="G7" i="9"/>
  <c r="E11" i="42" s="1"/>
  <c r="G11" i="9"/>
  <c r="E15" i="42" s="1"/>
  <c r="G15" i="9"/>
  <c r="E19" i="42" s="1"/>
  <c r="G19" i="9"/>
  <c r="E23" i="42" s="1"/>
  <c r="G23" i="9"/>
  <c r="E27" i="42" s="1"/>
  <c r="G27" i="9"/>
  <c r="E31" i="42" s="1"/>
  <c r="G31" i="9"/>
  <c r="E35" i="42" s="1"/>
  <c r="G35" i="9"/>
  <c r="G39" i="9"/>
  <c r="E43" i="42" s="1"/>
  <c r="G43" i="9"/>
  <c r="E47" i="42" s="1"/>
  <c r="G6" i="10"/>
  <c r="G10" i="10"/>
  <c r="N14" i="42" s="1"/>
  <c r="G14" i="10"/>
  <c r="N18" i="42" s="1"/>
  <c r="G18" i="10"/>
  <c r="N22" i="42" s="1"/>
  <c r="G22" i="10"/>
  <c r="G26" i="10"/>
  <c r="N30" i="42" s="1"/>
  <c r="G30" i="10"/>
  <c r="N34" i="42" s="1"/>
  <c r="G34" i="10"/>
  <c r="N38" i="42" s="1"/>
  <c r="G38" i="10"/>
  <c r="G42" i="10"/>
  <c r="N46" i="42" s="1"/>
  <c r="G5" i="11"/>
  <c r="M9" i="42" s="1"/>
  <c r="G9" i="11"/>
  <c r="G13" i="11"/>
  <c r="G17" i="11"/>
  <c r="M21" i="42" s="1"/>
  <c r="G21" i="11"/>
  <c r="M25" i="42" s="1"/>
  <c r="G25" i="11"/>
  <c r="M29" i="42" s="1"/>
  <c r="G29" i="11"/>
  <c r="M33" i="42" s="1"/>
  <c r="G33" i="11"/>
  <c r="M40" i="42"/>
  <c r="H36" i="11"/>
  <c r="M42" i="42"/>
  <c r="H38" i="11"/>
  <c r="M44" i="42"/>
  <c r="H40" i="11"/>
  <c r="M46" i="42"/>
  <c r="H42" i="11"/>
  <c r="F9" i="42"/>
  <c r="F11" i="42"/>
  <c r="F13" i="42"/>
  <c r="F15" i="42"/>
  <c r="F17" i="42"/>
  <c r="F19" i="42"/>
  <c r="F21" i="42"/>
  <c r="F23" i="42"/>
  <c r="F25" i="42"/>
  <c r="F27" i="42"/>
  <c r="F29" i="42"/>
  <c r="F31" i="42"/>
  <c r="F33" i="42"/>
  <c r="F35" i="42"/>
  <c r="F37" i="42"/>
  <c r="F39" i="42"/>
  <c r="F41" i="42"/>
  <c r="F43" i="42"/>
  <c r="F45" i="42"/>
  <c r="F47" i="42"/>
  <c r="C8" i="42"/>
  <c r="H4" i="13"/>
  <c r="C10" i="42"/>
  <c r="H6" i="13"/>
  <c r="C12" i="42"/>
  <c r="H8" i="13"/>
  <c r="C14" i="42"/>
  <c r="H10" i="13"/>
  <c r="C16" i="42"/>
  <c r="H12" i="13"/>
  <c r="C20" i="42"/>
  <c r="H16" i="13"/>
  <c r="G29" i="13"/>
  <c r="C33" i="42" s="1"/>
  <c r="G9" i="16"/>
  <c r="J9" i="16" s="1"/>
  <c r="K9" i="16" s="1"/>
  <c r="G11" i="16"/>
  <c r="G18" i="16"/>
  <c r="H18" i="16" s="1"/>
  <c r="G25" i="16"/>
  <c r="J25" i="16" s="1"/>
  <c r="K25" i="16" s="1"/>
  <c r="G27" i="16"/>
  <c r="J27" i="16" s="1"/>
  <c r="K27" i="16" s="1"/>
  <c r="G34" i="16"/>
  <c r="H34" i="16" s="1"/>
  <c r="G41" i="16"/>
  <c r="J41" i="16" s="1"/>
  <c r="K41" i="16" s="1"/>
  <c r="G43" i="16"/>
  <c r="J43" i="16" s="1"/>
  <c r="K43" i="16" s="1"/>
  <c r="G35" i="18"/>
  <c r="G40" i="18"/>
  <c r="H40" i="18" s="1"/>
  <c r="G9" i="19"/>
  <c r="H9" i="19" s="1"/>
  <c r="G17" i="19"/>
  <c r="H17" i="19" s="1"/>
  <c r="G25" i="19"/>
  <c r="H25" i="19" s="1"/>
  <c r="G34" i="19"/>
  <c r="H34" i="19" s="1"/>
  <c r="G41" i="19"/>
  <c r="H41" i="19" s="1"/>
  <c r="G13" i="20"/>
  <c r="H13" i="20" s="1"/>
  <c r="J13" i="20"/>
  <c r="K13" i="20" s="1"/>
  <c r="G30" i="20"/>
  <c r="J30" i="20" s="1"/>
  <c r="K30" i="20" s="1"/>
  <c r="G40" i="20"/>
  <c r="J40" i="20" s="1"/>
  <c r="K40" i="20" s="1"/>
  <c r="G20" i="21"/>
  <c r="H20" i="21" s="1"/>
  <c r="G37" i="21"/>
  <c r="H37" i="21" s="1"/>
  <c r="G4" i="22"/>
  <c r="H4" i="22" s="1"/>
  <c r="G22" i="22"/>
  <c r="H22" i="22" s="1"/>
  <c r="G39" i="22"/>
  <c r="H39" i="22" s="1"/>
  <c r="G11" i="23"/>
  <c r="H11" i="23" s="1"/>
  <c r="G21" i="23"/>
  <c r="H21" i="23" s="1"/>
  <c r="G23" i="23"/>
  <c r="H23" i="23" s="1"/>
  <c r="G4" i="24"/>
  <c r="H4" i="24" s="1"/>
  <c r="J4" i="9"/>
  <c r="K4" i="9" s="1"/>
  <c r="J6" i="9"/>
  <c r="K6" i="9" s="1"/>
  <c r="J8" i="9"/>
  <c r="K8" i="9" s="1"/>
  <c r="J10" i="9"/>
  <c r="K10" i="9" s="1"/>
  <c r="J12" i="9"/>
  <c r="K12" i="9" s="1"/>
  <c r="J14" i="9"/>
  <c r="K14" i="9" s="1"/>
  <c r="J16" i="9"/>
  <c r="K16" i="9" s="1"/>
  <c r="J18" i="9"/>
  <c r="K18" i="9" s="1"/>
  <c r="J20" i="9"/>
  <c r="K20" i="9" s="1"/>
  <c r="J22" i="9"/>
  <c r="K22" i="9" s="1"/>
  <c r="J24" i="9"/>
  <c r="K24" i="9" s="1"/>
  <c r="J26" i="9"/>
  <c r="K26" i="9" s="1"/>
  <c r="J28" i="9"/>
  <c r="K28" i="9" s="1"/>
  <c r="J30" i="9"/>
  <c r="K30" i="9" s="1"/>
  <c r="J34" i="9"/>
  <c r="K34" i="9" s="1"/>
  <c r="J36" i="9"/>
  <c r="K36" i="9" s="1"/>
  <c r="J40" i="9"/>
  <c r="K40" i="9" s="1"/>
  <c r="J42" i="9"/>
  <c r="K42" i="9" s="1"/>
  <c r="J44" i="9"/>
  <c r="K44" i="9" s="1"/>
  <c r="J5" i="10"/>
  <c r="K5" i="10" s="1"/>
  <c r="J7" i="10"/>
  <c r="K7" i="10" s="1"/>
  <c r="J9" i="10"/>
  <c r="K9" i="10" s="1"/>
  <c r="J11" i="10"/>
  <c r="K11" i="10" s="1"/>
  <c r="J13" i="10"/>
  <c r="K13" i="10" s="1"/>
  <c r="J15" i="10"/>
  <c r="K15" i="10" s="1"/>
  <c r="J17" i="10"/>
  <c r="K17" i="10" s="1"/>
  <c r="J21" i="10"/>
  <c r="K21" i="10" s="1"/>
  <c r="J23" i="10"/>
  <c r="K23" i="10" s="1"/>
  <c r="J29" i="10"/>
  <c r="K29" i="10" s="1"/>
  <c r="J31" i="10"/>
  <c r="K31" i="10" s="1"/>
  <c r="J37" i="10"/>
  <c r="K37" i="10" s="1"/>
  <c r="J39" i="10"/>
  <c r="K39" i="10" s="1"/>
  <c r="J43" i="10"/>
  <c r="K43" i="10" s="1"/>
  <c r="J8" i="11"/>
  <c r="K8" i="11" s="1"/>
  <c r="J10" i="11"/>
  <c r="K10" i="11" s="1"/>
  <c r="J14" i="11"/>
  <c r="K14" i="11" s="1"/>
  <c r="J16" i="11"/>
  <c r="K16" i="11" s="1"/>
  <c r="J18" i="11"/>
  <c r="K18" i="11" s="1"/>
  <c r="J26" i="11"/>
  <c r="K26" i="11" s="1"/>
  <c r="J30" i="11"/>
  <c r="K30" i="11" s="1"/>
  <c r="J34" i="11"/>
  <c r="K34" i="11" s="1"/>
  <c r="G35" i="11"/>
  <c r="M39" i="42" s="1"/>
  <c r="J36" i="11"/>
  <c r="K36" i="11" s="1"/>
  <c r="G37" i="11"/>
  <c r="H37" i="11" s="1"/>
  <c r="J38" i="11"/>
  <c r="K38" i="11" s="1"/>
  <c r="G39" i="11"/>
  <c r="M43" i="42" s="1"/>
  <c r="J40" i="11"/>
  <c r="K40" i="11" s="1"/>
  <c r="G41" i="11"/>
  <c r="M45" i="42" s="1"/>
  <c r="J42" i="11"/>
  <c r="K42" i="11" s="1"/>
  <c r="G43" i="11"/>
  <c r="M47" i="42" s="1"/>
  <c r="J44" i="11"/>
  <c r="K44" i="11" s="1"/>
  <c r="G4" i="12"/>
  <c r="F8" i="42" s="1"/>
  <c r="J5" i="12"/>
  <c r="K5" i="12" s="1"/>
  <c r="G6" i="12"/>
  <c r="F10" i="42" s="1"/>
  <c r="J7" i="12"/>
  <c r="K7" i="12" s="1"/>
  <c r="G8" i="12"/>
  <c r="J9" i="12"/>
  <c r="K9" i="12" s="1"/>
  <c r="G10" i="12"/>
  <c r="F14" i="42" s="1"/>
  <c r="J11" i="12"/>
  <c r="K11" i="12" s="1"/>
  <c r="G12" i="12"/>
  <c r="F16" i="42" s="1"/>
  <c r="J13" i="12"/>
  <c r="K13" i="12" s="1"/>
  <c r="G14" i="12"/>
  <c r="F18" i="42" s="1"/>
  <c r="J15" i="12"/>
  <c r="K15" i="12" s="1"/>
  <c r="G16" i="12"/>
  <c r="J17" i="12"/>
  <c r="K17" i="12" s="1"/>
  <c r="G18" i="12"/>
  <c r="F22" i="42" s="1"/>
  <c r="J19" i="12"/>
  <c r="K19" i="12" s="1"/>
  <c r="G20" i="12"/>
  <c r="F24" i="42" s="1"/>
  <c r="J21" i="12"/>
  <c r="K21" i="12" s="1"/>
  <c r="G22" i="12"/>
  <c r="F26" i="42" s="1"/>
  <c r="J23" i="12"/>
  <c r="K23" i="12" s="1"/>
  <c r="G24" i="12"/>
  <c r="J25" i="12"/>
  <c r="K25" i="12" s="1"/>
  <c r="G26" i="12"/>
  <c r="F30" i="42" s="1"/>
  <c r="J27" i="12"/>
  <c r="K27" i="12" s="1"/>
  <c r="G28" i="12"/>
  <c r="F32" i="42" s="1"/>
  <c r="J29" i="12"/>
  <c r="K29" i="12" s="1"/>
  <c r="G30" i="12"/>
  <c r="F34" i="42" s="1"/>
  <c r="J31" i="12"/>
  <c r="K31" i="12" s="1"/>
  <c r="G32" i="12"/>
  <c r="J33" i="12"/>
  <c r="K33" i="12" s="1"/>
  <c r="G34" i="12"/>
  <c r="F38" i="42" s="1"/>
  <c r="J35" i="12"/>
  <c r="K35" i="12" s="1"/>
  <c r="G36" i="12"/>
  <c r="F40" i="42" s="1"/>
  <c r="J37" i="12"/>
  <c r="K37" i="12" s="1"/>
  <c r="G38" i="12"/>
  <c r="F42" i="42" s="1"/>
  <c r="J39" i="12"/>
  <c r="K39" i="12" s="1"/>
  <c r="G40" i="12"/>
  <c r="J41" i="12"/>
  <c r="K41" i="12" s="1"/>
  <c r="G42" i="12"/>
  <c r="F46" i="42" s="1"/>
  <c r="J43" i="12"/>
  <c r="K43" i="12" s="1"/>
  <c r="G44" i="12"/>
  <c r="J44" i="12" s="1"/>
  <c r="K44" i="12" s="1"/>
  <c r="J4" i="13"/>
  <c r="K4" i="13" s="1"/>
  <c r="G5" i="13"/>
  <c r="C9" i="42" s="1"/>
  <c r="J6" i="13"/>
  <c r="K6" i="13" s="1"/>
  <c r="G7" i="13"/>
  <c r="C11" i="42" s="1"/>
  <c r="J8" i="13"/>
  <c r="K8" i="13" s="1"/>
  <c r="G9" i="13"/>
  <c r="C13" i="42" s="1"/>
  <c r="J10" i="13"/>
  <c r="K10" i="13" s="1"/>
  <c r="G11" i="13"/>
  <c r="H11" i="13" s="1"/>
  <c r="J12" i="13"/>
  <c r="K12" i="13" s="1"/>
  <c r="G13" i="13"/>
  <c r="C17" i="42" s="1"/>
  <c r="J16" i="13"/>
  <c r="K16" i="13" s="1"/>
  <c r="H18" i="13"/>
  <c r="G19" i="13"/>
  <c r="G20" i="13"/>
  <c r="C24" i="42" s="1"/>
  <c r="J24" i="13"/>
  <c r="K24" i="13" s="1"/>
  <c r="H26" i="13"/>
  <c r="G27" i="13"/>
  <c r="G28" i="13"/>
  <c r="C32" i="42" s="1"/>
  <c r="J32" i="13"/>
  <c r="K32" i="13" s="1"/>
  <c r="H34" i="13"/>
  <c r="G35" i="13"/>
  <c r="J35" i="13" s="1"/>
  <c r="K35" i="13" s="1"/>
  <c r="G36" i="13"/>
  <c r="C40" i="42" s="1"/>
  <c r="H38" i="13"/>
  <c r="G39" i="13"/>
  <c r="J8" i="14"/>
  <c r="K8" i="14" s="1"/>
  <c r="H8" i="14"/>
  <c r="H9" i="14"/>
  <c r="G10" i="14"/>
  <c r="L14" i="42" s="1"/>
  <c r="J16" i="14"/>
  <c r="K16" i="14" s="1"/>
  <c r="H16" i="14"/>
  <c r="H17" i="14"/>
  <c r="G18" i="14"/>
  <c r="H24" i="14"/>
  <c r="J24" i="14" s="1"/>
  <c r="K24" i="14" s="1"/>
  <c r="H25" i="14"/>
  <c r="G26" i="14"/>
  <c r="H32" i="14"/>
  <c r="J32" i="14" s="1"/>
  <c r="K32" i="14" s="1"/>
  <c r="H33" i="14"/>
  <c r="J33" i="14" s="1"/>
  <c r="K33" i="14" s="1"/>
  <c r="G34" i="14"/>
  <c r="L38" i="42" s="1"/>
  <c r="J40" i="14"/>
  <c r="K40" i="14" s="1"/>
  <c r="H40" i="14"/>
  <c r="H41" i="14"/>
  <c r="J41" i="14" s="1"/>
  <c r="K41" i="14" s="1"/>
  <c r="G42" i="14"/>
  <c r="L46" i="42" s="1"/>
  <c r="H4" i="15"/>
  <c r="H5" i="15"/>
  <c r="G11" i="15"/>
  <c r="H11" i="15" s="1"/>
  <c r="H12" i="15"/>
  <c r="H13" i="15"/>
  <c r="G19" i="15"/>
  <c r="H19" i="15" s="1"/>
  <c r="H20" i="15"/>
  <c r="H21" i="15"/>
  <c r="G27" i="15"/>
  <c r="H27" i="15" s="1"/>
  <c r="H28" i="15"/>
  <c r="H29" i="15"/>
  <c r="G35" i="15"/>
  <c r="H35" i="15" s="1"/>
  <c r="H36" i="15"/>
  <c r="H37" i="15"/>
  <c r="G43" i="15"/>
  <c r="H43" i="15" s="1"/>
  <c r="H44" i="15"/>
  <c r="G5" i="16"/>
  <c r="J8" i="16"/>
  <c r="K8" i="16" s="1"/>
  <c r="H8" i="16"/>
  <c r="J14" i="16"/>
  <c r="K14" i="16" s="1"/>
  <c r="H15" i="16"/>
  <c r="J15" i="16"/>
  <c r="K15" i="16" s="1"/>
  <c r="G21" i="16"/>
  <c r="J24" i="16"/>
  <c r="K24" i="16" s="1"/>
  <c r="H24" i="16"/>
  <c r="J30" i="16"/>
  <c r="K30" i="16" s="1"/>
  <c r="H31" i="16"/>
  <c r="J31" i="16"/>
  <c r="K31" i="16" s="1"/>
  <c r="G37" i="16"/>
  <c r="J40" i="16"/>
  <c r="K40" i="16" s="1"/>
  <c r="H40" i="16"/>
  <c r="G5" i="17"/>
  <c r="G6" i="17"/>
  <c r="G9" i="17"/>
  <c r="G10" i="17"/>
  <c r="G13" i="17"/>
  <c r="G14" i="17"/>
  <c r="G17" i="17"/>
  <c r="G18" i="17"/>
  <c r="G21" i="17"/>
  <c r="G22" i="17"/>
  <c r="G25" i="17"/>
  <c r="G26" i="17"/>
  <c r="G29" i="17"/>
  <c r="H29" i="17" s="1"/>
  <c r="G30" i="17"/>
  <c r="G33" i="17"/>
  <c r="H33" i="17" s="1"/>
  <c r="G34" i="17"/>
  <c r="G37" i="17"/>
  <c r="H37" i="17" s="1"/>
  <c r="G38" i="17"/>
  <c r="H38" i="17" s="1"/>
  <c r="G41" i="17"/>
  <c r="H41" i="17" s="1"/>
  <c r="G42" i="17"/>
  <c r="H42" i="17" s="1"/>
  <c r="G4" i="18"/>
  <c r="G5" i="18"/>
  <c r="G8" i="18"/>
  <c r="G9" i="18"/>
  <c r="G12" i="18"/>
  <c r="G13" i="18"/>
  <c r="G16" i="18"/>
  <c r="G17" i="18"/>
  <c r="G20" i="18"/>
  <c r="G21" i="18"/>
  <c r="G24" i="18"/>
  <c r="H24" i="18" s="1"/>
  <c r="G25" i="18"/>
  <c r="G28" i="18"/>
  <c r="G44" i="18"/>
  <c r="H44" i="18" s="1"/>
  <c r="J5" i="19"/>
  <c r="K5" i="19" s="1"/>
  <c r="H6" i="19"/>
  <c r="J6" i="19"/>
  <c r="K6" i="19" s="1"/>
  <c r="J13" i="19"/>
  <c r="K13" i="19" s="1"/>
  <c r="H14" i="19"/>
  <c r="J14" i="19"/>
  <c r="K14" i="19" s="1"/>
  <c r="J17" i="19"/>
  <c r="K17" i="19" s="1"/>
  <c r="J21" i="19"/>
  <c r="K21" i="19" s="1"/>
  <c r="H22" i="19"/>
  <c r="J22" i="19"/>
  <c r="K22" i="19" s="1"/>
  <c r="J29" i="19"/>
  <c r="K29" i="19" s="1"/>
  <c r="H30" i="19"/>
  <c r="J30" i="19"/>
  <c r="K30" i="19" s="1"/>
  <c r="G42" i="19"/>
  <c r="H42" i="19" s="1"/>
  <c r="G4" i="20"/>
  <c r="J4" i="20" s="1"/>
  <c r="K4" i="20" s="1"/>
  <c r="G7" i="20"/>
  <c r="H7" i="20" s="1"/>
  <c r="G14" i="20"/>
  <c r="J14" i="20" s="1"/>
  <c r="K14" i="20" s="1"/>
  <c r="G23" i="20"/>
  <c r="J23" i="20" s="1"/>
  <c r="K23" i="20" s="1"/>
  <c r="J27" i="20"/>
  <c r="K27" i="20" s="1"/>
  <c r="H27" i="20"/>
  <c r="G19" i="21"/>
  <c r="G36" i="21"/>
  <c r="H36" i="21" s="1"/>
  <c r="G8" i="22"/>
  <c r="H8" i="22" s="1"/>
  <c r="G18" i="22"/>
  <c r="H18" i="22" s="1"/>
  <c r="G20" i="22"/>
  <c r="G38" i="22"/>
  <c r="H38" i="22" s="1"/>
  <c r="G10" i="23"/>
  <c r="G27" i="23"/>
  <c r="H27" i="23" s="1"/>
  <c r="J18" i="13"/>
  <c r="K18" i="13" s="1"/>
  <c r="J26" i="13"/>
  <c r="K26" i="13" s="1"/>
  <c r="J34" i="13"/>
  <c r="K34" i="13" s="1"/>
  <c r="J38" i="13"/>
  <c r="K38" i="13" s="1"/>
  <c r="J9" i="14"/>
  <c r="K9" i="14" s="1"/>
  <c r="J17" i="14"/>
  <c r="K17" i="14" s="1"/>
  <c r="J25" i="14"/>
  <c r="K25" i="14" s="1"/>
  <c r="G10" i="16"/>
  <c r="H10" i="16" s="1"/>
  <c r="G17" i="16"/>
  <c r="G19" i="16"/>
  <c r="H19" i="16" s="1"/>
  <c r="G26" i="16"/>
  <c r="J26" i="16" s="1"/>
  <c r="K26" i="16" s="1"/>
  <c r="G33" i="16"/>
  <c r="H33" i="16" s="1"/>
  <c r="G35" i="16"/>
  <c r="H35" i="16" s="1"/>
  <c r="G42" i="16"/>
  <c r="G4" i="17"/>
  <c r="H4" i="17" s="1"/>
  <c r="G8" i="17"/>
  <c r="H8" i="17" s="1"/>
  <c r="G12" i="17"/>
  <c r="H12" i="17" s="1"/>
  <c r="G16" i="17"/>
  <c r="H16" i="17" s="1"/>
  <c r="G20" i="17"/>
  <c r="H20" i="17" s="1"/>
  <c r="G24" i="17"/>
  <c r="H24" i="17" s="1"/>
  <c r="G28" i="17"/>
  <c r="H28" i="17" s="1"/>
  <c r="G32" i="17"/>
  <c r="H32" i="17" s="1"/>
  <c r="G36" i="17"/>
  <c r="G40" i="17"/>
  <c r="G44" i="17"/>
  <c r="G7" i="18"/>
  <c r="H7" i="18" s="1"/>
  <c r="G11" i="18"/>
  <c r="H11" i="18" s="1"/>
  <c r="G15" i="18"/>
  <c r="H15" i="18" s="1"/>
  <c r="G19" i="18"/>
  <c r="H19" i="18" s="1"/>
  <c r="G23" i="18"/>
  <c r="G27" i="18"/>
  <c r="G32" i="18"/>
  <c r="H32" i="18" s="1"/>
  <c r="G43" i="18"/>
  <c r="H43" i="18" s="1"/>
  <c r="G8" i="19"/>
  <c r="H8" i="19" s="1"/>
  <c r="G10" i="19"/>
  <c r="H10" i="19" s="1"/>
  <c r="G16" i="19"/>
  <c r="H16" i="19" s="1"/>
  <c r="G18" i="19"/>
  <c r="H18" i="19" s="1"/>
  <c r="G24" i="19"/>
  <c r="H24" i="19" s="1"/>
  <c r="G26" i="19"/>
  <c r="H26" i="19" s="1"/>
  <c r="G32" i="19"/>
  <c r="H32" i="19" s="1"/>
  <c r="G5" i="20"/>
  <c r="J5" i="20" s="1"/>
  <c r="K5" i="20" s="1"/>
  <c r="G21" i="20"/>
  <c r="J21" i="20" s="1"/>
  <c r="K21" i="20" s="1"/>
  <c r="G32" i="20"/>
  <c r="J32" i="20" s="1"/>
  <c r="K32" i="20" s="1"/>
  <c r="G5" i="21"/>
  <c r="H5" i="21" s="1"/>
  <c r="G15" i="21"/>
  <c r="G17" i="21"/>
  <c r="H17" i="21" s="1"/>
  <c r="G35" i="21"/>
  <c r="H35" i="21" s="1"/>
  <c r="G7" i="22"/>
  <c r="J7" i="22" s="1"/>
  <c r="K7" i="22" s="1"/>
  <c r="G24" i="22"/>
  <c r="G34" i="22"/>
  <c r="H34" i="22" s="1"/>
  <c r="G36" i="22"/>
  <c r="G9" i="23"/>
  <c r="H9" i="23" s="1"/>
  <c r="G26" i="23"/>
  <c r="G15" i="13"/>
  <c r="G23" i="13"/>
  <c r="H23" i="13" s="1"/>
  <c r="G31" i="13"/>
  <c r="H31" i="13" s="1"/>
  <c r="J41" i="13"/>
  <c r="K41" i="13" s="1"/>
  <c r="H41" i="13"/>
  <c r="H42" i="13"/>
  <c r="G43" i="13"/>
  <c r="C47" i="42" s="1"/>
  <c r="J44" i="13"/>
  <c r="K44" i="13" s="1"/>
  <c r="J4" i="14"/>
  <c r="K4" i="14" s="1"/>
  <c r="H4" i="14"/>
  <c r="H5" i="14"/>
  <c r="G6" i="14"/>
  <c r="L10" i="42" s="1"/>
  <c r="J7" i="14"/>
  <c r="K7" i="14" s="1"/>
  <c r="J12" i="14"/>
  <c r="K12" i="14" s="1"/>
  <c r="H12" i="14"/>
  <c r="H13" i="14"/>
  <c r="G14" i="14"/>
  <c r="L18" i="42" s="1"/>
  <c r="J15" i="14"/>
  <c r="K15" i="14" s="1"/>
  <c r="J20" i="14"/>
  <c r="K20" i="14" s="1"/>
  <c r="H20" i="14"/>
  <c r="H21" i="14"/>
  <c r="G22" i="14"/>
  <c r="L26" i="42" s="1"/>
  <c r="J23" i="14"/>
  <c r="K23" i="14" s="1"/>
  <c r="J28" i="14"/>
  <c r="K28" i="14" s="1"/>
  <c r="H28" i="14"/>
  <c r="H29" i="14"/>
  <c r="J29" i="14" s="1"/>
  <c r="K29" i="14" s="1"/>
  <c r="G30" i="14"/>
  <c r="L34" i="42" s="1"/>
  <c r="J31" i="14"/>
  <c r="K31" i="14" s="1"/>
  <c r="J36" i="14"/>
  <c r="K36" i="14" s="1"/>
  <c r="H36" i="14"/>
  <c r="H37" i="14"/>
  <c r="G38" i="14"/>
  <c r="L42" i="42" s="1"/>
  <c r="J39" i="14"/>
  <c r="K39" i="14" s="1"/>
  <c r="J44" i="14"/>
  <c r="K44" i="14" s="1"/>
  <c r="H44" i="14"/>
  <c r="G7" i="15"/>
  <c r="H7" i="15" s="1"/>
  <c r="H8" i="15"/>
  <c r="H9" i="15"/>
  <c r="G15" i="15"/>
  <c r="H15" i="15" s="1"/>
  <c r="H16" i="15"/>
  <c r="H17" i="15"/>
  <c r="G23" i="15"/>
  <c r="H23" i="15" s="1"/>
  <c r="H24" i="15"/>
  <c r="H25" i="15"/>
  <c r="G31" i="15"/>
  <c r="H31" i="15" s="1"/>
  <c r="H32" i="15"/>
  <c r="H33" i="15"/>
  <c r="G39" i="15"/>
  <c r="H39" i="15" s="1"/>
  <c r="H40" i="15"/>
  <c r="H41" i="15"/>
  <c r="J6" i="16"/>
  <c r="K6" i="16" s="1"/>
  <c r="H7" i="16"/>
  <c r="J7" i="16"/>
  <c r="K7" i="16" s="1"/>
  <c r="G13" i="16"/>
  <c r="J13" i="16" s="1"/>
  <c r="K13" i="16" s="1"/>
  <c r="J16" i="16"/>
  <c r="K16" i="16" s="1"/>
  <c r="H16" i="16"/>
  <c r="J19" i="16"/>
  <c r="K19" i="16" s="1"/>
  <c r="J22" i="16"/>
  <c r="K22" i="16" s="1"/>
  <c r="H23" i="16"/>
  <c r="J23" i="16"/>
  <c r="K23" i="16" s="1"/>
  <c r="G29" i="16"/>
  <c r="J29" i="16" s="1"/>
  <c r="K29" i="16" s="1"/>
  <c r="J32" i="16"/>
  <c r="K32" i="16" s="1"/>
  <c r="H32" i="16"/>
  <c r="J35" i="16"/>
  <c r="K35" i="16" s="1"/>
  <c r="J38" i="16"/>
  <c r="K38" i="16" s="1"/>
  <c r="H39" i="16"/>
  <c r="J39" i="16"/>
  <c r="K39" i="16" s="1"/>
  <c r="G36" i="18"/>
  <c r="H36" i="18" s="1"/>
  <c r="J7" i="19"/>
  <c r="K7" i="19" s="1"/>
  <c r="H7" i="19"/>
  <c r="J15" i="19"/>
  <c r="K15" i="19" s="1"/>
  <c r="H15" i="19"/>
  <c r="J23" i="19"/>
  <c r="K23" i="19" s="1"/>
  <c r="H23" i="19"/>
  <c r="J31" i="19"/>
  <c r="K31" i="19" s="1"/>
  <c r="H31" i="19"/>
  <c r="G33" i="19"/>
  <c r="J33" i="19" s="1"/>
  <c r="K33" i="19" s="1"/>
  <c r="G40" i="19"/>
  <c r="H40" i="19" s="1"/>
  <c r="G6" i="20"/>
  <c r="H6" i="20" s="1"/>
  <c r="G15" i="20"/>
  <c r="H15" i="20" s="1"/>
  <c r="J15" i="20" s="1"/>
  <c r="K15" i="20" s="1"/>
  <c r="G22" i="20"/>
  <c r="J22" i="20" s="1"/>
  <c r="K22" i="20" s="1"/>
  <c r="G26" i="20"/>
  <c r="H26" i="20" s="1"/>
  <c r="G36" i="20"/>
  <c r="J36" i="20" s="1"/>
  <c r="K36" i="20" s="1"/>
  <c r="G4" i="21"/>
  <c r="H4" i="21" s="1"/>
  <c r="G21" i="21"/>
  <c r="H21" i="21" s="1"/>
  <c r="G31" i="21"/>
  <c r="G33" i="21"/>
  <c r="H33" i="21" s="1"/>
  <c r="G6" i="22"/>
  <c r="H6" i="22" s="1"/>
  <c r="G23" i="22"/>
  <c r="H23" i="22" s="1"/>
  <c r="G40" i="22"/>
  <c r="J40" i="22" s="1"/>
  <c r="K40" i="22" s="1"/>
  <c r="G5" i="23"/>
  <c r="G7" i="23"/>
  <c r="G25" i="23"/>
  <c r="H25" i="23" s="1"/>
  <c r="H39" i="19"/>
  <c r="J12" i="20"/>
  <c r="K12" i="20" s="1"/>
  <c r="J29" i="20"/>
  <c r="K29" i="20" s="1"/>
  <c r="H29" i="20"/>
  <c r="G38" i="20"/>
  <c r="J38" i="20" s="1"/>
  <c r="K38" i="20" s="1"/>
  <c r="G42" i="20"/>
  <c r="J42" i="20" s="1"/>
  <c r="K42" i="20" s="1"/>
  <c r="G14" i="21"/>
  <c r="G30" i="21"/>
  <c r="G17" i="22"/>
  <c r="J17" i="22" s="1"/>
  <c r="K17" i="22" s="1"/>
  <c r="G33" i="22"/>
  <c r="H33" i="22" s="1"/>
  <c r="G4" i="23"/>
  <c r="H4" i="23" s="1"/>
  <c r="G20" i="23"/>
  <c r="G35" i="23"/>
  <c r="J35" i="23" s="1"/>
  <c r="K35" i="23" s="1"/>
  <c r="G37" i="23"/>
  <c r="H37" i="23" s="1"/>
  <c r="G44" i="23"/>
  <c r="H33" i="18"/>
  <c r="H37" i="18"/>
  <c r="H41" i="18"/>
  <c r="H4" i="19"/>
  <c r="H28" i="19"/>
  <c r="H36" i="19"/>
  <c r="H44" i="19"/>
  <c r="J10" i="20"/>
  <c r="K10" i="20" s="1"/>
  <c r="G11" i="20"/>
  <c r="J11" i="20" s="1"/>
  <c r="K11" i="20" s="1"/>
  <c r="J18" i="20"/>
  <c r="K18" i="20" s="1"/>
  <c r="G19" i="20"/>
  <c r="G24" i="20"/>
  <c r="J24" i="20" s="1"/>
  <c r="K24" i="20" s="1"/>
  <c r="G31" i="20"/>
  <c r="J31" i="20" s="1"/>
  <c r="K31" i="20" s="1"/>
  <c r="H34" i="20"/>
  <c r="J41" i="20"/>
  <c r="K41" i="20" s="1"/>
  <c r="H41" i="20"/>
  <c r="G44" i="20"/>
  <c r="J44" i="20" s="1"/>
  <c r="K44" i="20" s="1"/>
  <c r="G7" i="21"/>
  <c r="G9" i="21"/>
  <c r="H9" i="21" s="1"/>
  <c r="H12" i="21"/>
  <c r="G13" i="21"/>
  <c r="H13" i="21" s="1"/>
  <c r="G23" i="21"/>
  <c r="G25" i="21"/>
  <c r="H25" i="21" s="1"/>
  <c r="H28" i="21"/>
  <c r="G29" i="21"/>
  <c r="H29" i="21" s="1"/>
  <c r="G39" i="21"/>
  <c r="H39" i="21" s="1"/>
  <c r="G41" i="21"/>
  <c r="H41" i="21" s="1"/>
  <c r="H44" i="21"/>
  <c r="G10" i="22"/>
  <c r="H10" i="22" s="1"/>
  <c r="G12" i="22"/>
  <c r="H12" i="22" s="1"/>
  <c r="H15" i="22"/>
  <c r="G16" i="22"/>
  <c r="G26" i="22"/>
  <c r="H26" i="22" s="1"/>
  <c r="G28" i="22"/>
  <c r="J28" i="22" s="1"/>
  <c r="K28" i="22" s="1"/>
  <c r="H31" i="22"/>
  <c r="G32" i="22"/>
  <c r="G42" i="22"/>
  <c r="H42" i="22" s="1"/>
  <c r="G44" i="22"/>
  <c r="G13" i="23"/>
  <c r="H13" i="23" s="1"/>
  <c r="G15" i="23"/>
  <c r="H15" i="23" s="1"/>
  <c r="G19" i="23"/>
  <c r="H19" i="23" s="1"/>
  <c r="G31" i="23"/>
  <c r="H31" i="23" s="1"/>
  <c r="H32" i="23"/>
  <c r="G33" i="23"/>
  <c r="J33" i="23" s="1"/>
  <c r="K33" i="23" s="1"/>
  <c r="J8" i="20"/>
  <c r="K8" i="20" s="1"/>
  <c r="G9" i="20"/>
  <c r="J9" i="20" s="1"/>
  <c r="K9" i="20" s="1"/>
  <c r="J16" i="20"/>
  <c r="K16" i="20" s="1"/>
  <c r="G17" i="20"/>
  <c r="J17" i="20" s="1"/>
  <c r="K17" i="20" s="1"/>
  <c r="H28" i="20"/>
  <c r="J28" i="20"/>
  <c r="K28" i="20" s="1"/>
  <c r="G39" i="20"/>
  <c r="J39" i="20" s="1"/>
  <c r="K39" i="20" s="1"/>
  <c r="G6" i="21"/>
  <c r="J6" i="21" s="1"/>
  <c r="K6" i="21" s="1"/>
  <c r="G11" i="21"/>
  <c r="G22" i="21"/>
  <c r="G27" i="21"/>
  <c r="G38" i="21"/>
  <c r="G43" i="21"/>
  <c r="H43" i="21" s="1"/>
  <c r="G9" i="22"/>
  <c r="J9" i="22" s="1"/>
  <c r="K9" i="22" s="1"/>
  <c r="G14" i="22"/>
  <c r="H14" i="22" s="1"/>
  <c r="G25" i="22"/>
  <c r="H25" i="22" s="1"/>
  <c r="G30" i="22"/>
  <c r="H30" i="22" s="1"/>
  <c r="G41" i="22"/>
  <c r="H41" i="22" s="1"/>
  <c r="G12" i="23"/>
  <c r="G17" i="23"/>
  <c r="G28" i="23"/>
  <c r="H5" i="24"/>
  <c r="G6" i="24"/>
  <c r="H6" i="24" s="1"/>
  <c r="G8" i="24"/>
  <c r="G10" i="24"/>
  <c r="G12" i="24"/>
  <c r="J12" i="24" s="1"/>
  <c r="K12" i="24" s="1"/>
  <c r="G14" i="24"/>
  <c r="H14" i="24" s="1"/>
  <c r="G16" i="24"/>
  <c r="G18" i="24"/>
  <c r="G20" i="24"/>
  <c r="G22" i="24"/>
  <c r="H22" i="24" s="1"/>
  <c r="G24" i="24"/>
  <c r="G26" i="24"/>
  <c r="G28" i="24"/>
  <c r="G30" i="24"/>
  <c r="H30" i="24" s="1"/>
  <c r="G32" i="24"/>
  <c r="G34" i="24"/>
  <c r="G36" i="24"/>
  <c r="G38" i="24"/>
  <c r="H38" i="24" s="1"/>
  <c r="G40" i="24"/>
  <c r="J40" i="24" s="1"/>
  <c r="K40" i="24" s="1"/>
  <c r="G29" i="23"/>
  <c r="H29" i="23" s="1"/>
  <c r="G43" i="23"/>
  <c r="H43" i="23" s="1"/>
  <c r="J35" i="20"/>
  <c r="K35" i="20" s="1"/>
  <c r="G37" i="20"/>
  <c r="H37" i="20" s="1"/>
  <c r="J43" i="20"/>
  <c r="K43" i="20" s="1"/>
  <c r="H38" i="23"/>
  <c r="G39" i="23"/>
  <c r="H39" i="23" s="1"/>
  <c r="H40" i="23"/>
  <c r="G41" i="23"/>
  <c r="G9" i="32"/>
  <c r="H9" i="32" s="1"/>
  <c r="G27" i="32"/>
  <c r="J27" i="32" s="1"/>
  <c r="K27" i="32" s="1"/>
  <c r="G41" i="32"/>
  <c r="H41" i="32" s="1"/>
  <c r="G14" i="33"/>
  <c r="H14" i="33" s="1"/>
  <c r="G25" i="33"/>
  <c r="H25" i="33" s="1"/>
  <c r="G15" i="34"/>
  <c r="G44" i="34"/>
  <c r="H44" i="34" s="1"/>
  <c r="G42" i="24"/>
  <c r="G44" i="24"/>
  <c r="G5" i="25"/>
  <c r="G7" i="25"/>
  <c r="G9" i="25"/>
  <c r="H9" i="25" s="1"/>
  <c r="G11" i="25"/>
  <c r="G13" i="25"/>
  <c r="G15" i="25"/>
  <c r="G17" i="25"/>
  <c r="H17" i="25" s="1"/>
  <c r="G19" i="25"/>
  <c r="G21" i="25"/>
  <c r="G23" i="25"/>
  <c r="G25" i="25"/>
  <c r="H25" i="25" s="1"/>
  <c r="G27" i="25"/>
  <c r="H27" i="25" s="1"/>
  <c r="G29" i="25"/>
  <c r="H29" i="25" s="1"/>
  <c r="G31" i="25"/>
  <c r="H31" i="25" s="1"/>
  <c r="G33" i="25"/>
  <c r="G35" i="25"/>
  <c r="G37" i="25"/>
  <c r="H37" i="25" s="1"/>
  <c r="G39" i="25"/>
  <c r="H39" i="25" s="1"/>
  <c r="G41" i="25"/>
  <c r="G43" i="25"/>
  <c r="H43" i="25" s="1"/>
  <c r="G4" i="26"/>
  <c r="G6" i="26"/>
  <c r="H6" i="26" s="1"/>
  <c r="G8" i="26"/>
  <c r="G10" i="26"/>
  <c r="H10" i="26" s="1"/>
  <c r="G12" i="26"/>
  <c r="H12" i="26" s="1"/>
  <c r="G14" i="26"/>
  <c r="H14" i="26" s="1"/>
  <c r="G16" i="26"/>
  <c r="H16" i="26" s="1"/>
  <c r="G18" i="26"/>
  <c r="H18" i="26" s="1"/>
  <c r="G20" i="26"/>
  <c r="H20" i="26" s="1"/>
  <c r="G22" i="26"/>
  <c r="G24" i="26"/>
  <c r="H24" i="26" s="1"/>
  <c r="G26" i="26"/>
  <c r="G28" i="26"/>
  <c r="H28" i="26" s="1"/>
  <c r="G30" i="26"/>
  <c r="H30" i="26" s="1"/>
  <c r="G32" i="26"/>
  <c r="H32" i="26" s="1"/>
  <c r="G34" i="26"/>
  <c r="H34" i="26" s="1"/>
  <c r="G36" i="26"/>
  <c r="G38" i="26"/>
  <c r="H38" i="26" s="1"/>
  <c r="G40" i="26"/>
  <c r="H40" i="26" s="1"/>
  <c r="G42" i="26"/>
  <c r="H42" i="26" s="1"/>
  <c r="G44" i="26"/>
  <c r="G5" i="27"/>
  <c r="J5" i="27" s="1"/>
  <c r="K5" i="27" s="1"/>
  <c r="G7" i="27"/>
  <c r="J7" i="27" s="1"/>
  <c r="K7" i="27" s="1"/>
  <c r="G9" i="27"/>
  <c r="J9" i="27" s="1"/>
  <c r="K9" i="27" s="1"/>
  <c r="G11" i="27"/>
  <c r="J11" i="27" s="1"/>
  <c r="K11" i="27" s="1"/>
  <c r="G13" i="27"/>
  <c r="J13" i="27" s="1"/>
  <c r="K13" i="27" s="1"/>
  <c r="G15" i="27"/>
  <c r="J15" i="27" s="1"/>
  <c r="K15" i="27" s="1"/>
  <c r="G17" i="27"/>
  <c r="J17" i="27" s="1"/>
  <c r="K17" i="27" s="1"/>
  <c r="G19" i="27"/>
  <c r="J19" i="27" s="1"/>
  <c r="K19" i="27" s="1"/>
  <c r="G21" i="27"/>
  <c r="J21" i="27" s="1"/>
  <c r="K21" i="27" s="1"/>
  <c r="G23" i="27"/>
  <c r="J23" i="27" s="1"/>
  <c r="K23" i="27" s="1"/>
  <c r="G25" i="27"/>
  <c r="J25" i="27" s="1"/>
  <c r="K25" i="27" s="1"/>
  <c r="G27" i="27"/>
  <c r="J27" i="27" s="1"/>
  <c r="K27" i="27" s="1"/>
  <c r="G29" i="27"/>
  <c r="J29" i="27" s="1"/>
  <c r="K29" i="27" s="1"/>
  <c r="G31" i="27"/>
  <c r="J31" i="27" s="1"/>
  <c r="K31" i="27" s="1"/>
  <c r="G33" i="27"/>
  <c r="J33" i="27" s="1"/>
  <c r="K33" i="27" s="1"/>
  <c r="G35" i="27"/>
  <c r="J35" i="27" s="1"/>
  <c r="K35" i="27" s="1"/>
  <c r="G37" i="27"/>
  <c r="J37" i="27" s="1"/>
  <c r="K37" i="27" s="1"/>
  <c r="G39" i="27"/>
  <c r="J39" i="27" s="1"/>
  <c r="K39" i="27" s="1"/>
  <c r="G41" i="27"/>
  <c r="J41" i="27" s="1"/>
  <c r="K41" i="27" s="1"/>
  <c r="G43" i="27"/>
  <c r="J43" i="27" s="1"/>
  <c r="K43" i="27" s="1"/>
  <c r="G4" i="28"/>
  <c r="G6" i="28"/>
  <c r="H6" i="28" s="1"/>
  <c r="G8" i="28"/>
  <c r="G10" i="28"/>
  <c r="H10" i="28" s="1"/>
  <c r="G12" i="28"/>
  <c r="G14" i="28"/>
  <c r="H14" i="28" s="1"/>
  <c r="G16" i="28"/>
  <c r="G18" i="28"/>
  <c r="J18" i="28" s="1"/>
  <c r="K18" i="28" s="1"/>
  <c r="G20" i="28"/>
  <c r="H20" i="28" s="1"/>
  <c r="G22" i="28"/>
  <c r="G24" i="28"/>
  <c r="H24" i="28" s="1"/>
  <c r="G26" i="28"/>
  <c r="G28" i="28"/>
  <c r="H28" i="28" s="1"/>
  <c r="G30" i="28"/>
  <c r="J30" i="28" s="1"/>
  <c r="K30" i="28" s="1"/>
  <c r="G32" i="28"/>
  <c r="H32" i="28" s="1"/>
  <c r="G34" i="28"/>
  <c r="H34" i="28" s="1"/>
  <c r="G36" i="28"/>
  <c r="G38" i="28"/>
  <c r="H38" i="28" s="1"/>
  <c r="G40" i="28"/>
  <c r="G42" i="28"/>
  <c r="H42" i="28" s="1"/>
  <c r="G44" i="28"/>
  <c r="G5" i="29"/>
  <c r="G7" i="29"/>
  <c r="H7" i="29" s="1"/>
  <c r="G9" i="29"/>
  <c r="G11" i="29"/>
  <c r="H11" i="29" s="1"/>
  <c r="G13" i="29"/>
  <c r="H13" i="29" s="1"/>
  <c r="G15" i="29"/>
  <c r="G17" i="29"/>
  <c r="H17" i="29" s="1"/>
  <c r="G19" i="29"/>
  <c r="G21" i="29"/>
  <c r="H21" i="29" s="1"/>
  <c r="G23" i="29"/>
  <c r="G25" i="29"/>
  <c r="J25" i="29" s="1"/>
  <c r="K25" i="29" s="1"/>
  <c r="G27" i="29"/>
  <c r="G29" i="29"/>
  <c r="H29" i="29" s="1"/>
  <c r="G31" i="29"/>
  <c r="H31" i="29" s="1"/>
  <c r="G33" i="29"/>
  <c r="H33" i="29" s="1"/>
  <c r="G35" i="29"/>
  <c r="H35" i="29" s="1"/>
  <c r="G37" i="29"/>
  <c r="J37" i="29" s="1"/>
  <c r="K37" i="29" s="1"/>
  <c r="G39" i="29"/>
  <c r="H39" i="29" s="1"/>
  <c r="G41" i="29"/>
  <c r="H41" i="29" s="1"/>
  <c r="G43" i="29"/>
  <c r="H43" i="29" s="1"/>
  <c r="G6" i="30"/>
  <c r="H6" i="30" s="1"/>
  <c r="G10" i="30"/>
  <c r="G14" i="30"/>
  <c r="G18" i="30"/>
  <c r="J18" i="30" s="1"/>
  <c r="K18" i="30" s="1"/>
  <c r="G22" i="30"/>
  <c r="G26" i="30"/>
  <c r="H26" i="30" s="1"/>
  <c r="G30" i="30"/>
  <c r="H30" i="30" s="1"/>
  <c r="G34" i="30"/>
  <c r="H34" i="30" s="1"/>
  <c r="G38" i="30"/>
  <c r="H38" i="30" s="1"/>
  <c r="G42" i="30"/>
  <c r="H42" i="30" s="1"/>
  <c r="G5" i="31"/>
  <c r="H5" i="31" s="1"/>
  <c r="G9" i="31"/>
  <c r="H9" i="31" s="1"/>
  <c r="G13" i="31"/>
  <c r="G17" i="31"/>
  <c r="G21" i="31"/>
  <c r="H21" i="31" s="1"/>
  <c r="G25" i="31"/>
  <c r="H25" i="31" s="1"/>
  <c r="G29" i="31"/>
  <c r="J29" i="31" s="1"/>
  <c r="K29" i="31" s="1"/>
  <c r="G33" i="31"/>
  <c r="G44" i="31"/>
  <c r="H44" i="31" s="1"/>
  <c r="G35" i="31"/>
  <c r="H35" i="31" s="1"/>
  <c r="G43" i="31"/>
  <c r="J43" i="31" s="1"/>
  <c r="K43" i="31" s="1"/>
  <c r="G4" i="30"/>
  <c r="G12" i="30"/>
  <c r="H12" i="30" s="1"/>
  <c r="G20" i="30"/>
  <c r="H20" i="30" s="1"/>
  <c r="G28" i="30"/>
  <c r="J28" i="30" s="1"/>
  <c r="K28" i="30" s="1"/>
  <c r="G36" i="30"/>
  <c r="G44" i="30"/>
  <c r="H44" i="30" s="1"/>
  <c r="G7" i="31"/>
  <c r="H7" i="31" s="1"/>
  <c r="G15" i="31"/>
  <c r="J15" i="31" s="1"/>
  <c r="K15" i="31" s="1"/>
  <c r="G23" i="31"/>
  <c r="H23" i="31" s="1"/>
  <c r="G31" i="31"/>
  <c r="G4" i="32"/>
  <c r="H4" i="32" s="1"/>
  <c r="G8" i="32"/>
  <c r="H8" i="32" s="1"/>
  <c r="G16" i="32"/>
  <c r="H16" i="32" s="1"/>
  <c r="G18" i="32"/>
  <c r="G25" i="32"/>
  <c r="H25" i="32" s="1"/>
  <c r="G40" i="32"/>
  <c r="G12" i="33"/>
  <c r="H12" i="33" s="1"/>
  <c r="G44" i="33"/>
  <c r="H44" i="33" s="1"/>
  <c r="G13" i="34"/>
  <c r="G43" i="34"/>
  <c r="H43" i="34" s="1"/>
  <c r="G37" i="31"/>
  <c r="H37" i="31" s="1"/>
  <c r="G24" i="32"/>
  <c r="G32" i="32"/>
  <c r="G34" i="32"/>
  <c r="H34" i="32" s="1"/>
  <c r="G9" i="33"/>
  <c r="H9" i="33" s="1"/>
  <c r="G41" i="33"/>
  <c r="H41" i="33" s="1"/>
  <c r="G12" i="34"/>
  <c r="H12" i="34" s="1"/>
  <c r="G38" i="35"/>
  <c r="G11" i="39"/>
  <c r="E9" i="41"/>
  <c r="E11" i="41" s="1"/>
  <c r="E12" i="41" s="1"/>
  <c r="D9" i="41"/>
  <c r="D11" i="41" s="1"/>
  <c r="D12" i="41" s="1"/>
  <c r="G9" i="41"/>
  <c r="G11" i="41" s="1"/>
  <c r="G12" i="41" s="1"/>
  <c r="G14" i="41"/>
  <c r="G13" i="41"/>
  <c r="G8" i="30"/>
  <c r="H8" i="30" s="1"/>
  <c r="G16" i="30"/>
  <c r="H16" i="30" s="1"/>
  <c r="G24" i="30"/>
  <c r="G32" i="30"/>
  <c r="G40" i="30"/>
  <c r="J40" i="30" s="1"/>
  <c r="K40" i="30" s="1"/>
  <c r="G11" i="31"/>
  <c r="G19" i="31"/>
  <c r="H19" i="31" s="1"/>
  <c r="G27" i="31"/>
  <c r="G36" i="31"/>
  <c r="G11" i="32"/>
  <c r="G43" i="32"/>
  <c r="G11" i="34"/>
  <c r="G26" i="39"/>
  <c r="H26" i="39" s="1"/>
  <c r="H39" i="31"/>
  <c r="H40" i="31"/>
  <c r="G41" i="31"/>
  <c r="G10" i="32"/>
  <c r="G19" i="32"/>
  <c r="G42" i="32"/>
  <c r="H42" i="32" s="1"/>
  <c r="H33" i="33"/>
  <c r="H19" i="34"/>
  <c r="H20" i="34"/>
  <c r="H21" i="34"/>
  <c r="G23" i="34"/>
  <c r="H6" i="35"/>
  <c r="H7" i="35"/>
  <c r="H8" i="35"/>
  <c r="G10" i="35"/>
  <c r="H10" i="35" s="1"/>
  <c r="G9" i="36"/>
  <c r="H9" i="36" s="1"/>
  <c r="G17" i="36"/>
  <c r="H17" i="36" s="1"/>
  <c r="G25" i="36"/>
  <c r="G33" i="36"/>
  <c r="G41" i="36"/>
  <c r="G4" i="37"/>
  <c r="G12" i="37"/>
  <c r="G20" i="37"/>
  <c r="G28" i="37"/>
  <c r="G36" i="37"/>
  <c r="G44" i="37"/>
  <c r="H44" i="37" s="1"/>
  <c r="G7" i="38"/>
  <c r="G11" i="38"/>
  <c r="G15" i="38"/>
  <c r="G19" i="38"/>
  <c r="G23" i="38"/>
  <c r="G10" i="39"/>
  <c r="H10" i="39" s="1"/>
  <c r="G31" i="34"/>
  <c r="H31" i="34" s="1"/>
  <c r="H14" i="35"/>
  <c r="H15" i="35"/>
  <c r="H16" i="35"/>
  <c r="G18" i="35"/>
  <c r="H18" i="35" s="1"/>
  <c r="G40" i="35"/>
  <c r="H40" i="35" s="1"/>
  <c r="G6" i="39"/>
  <c r="H6" i="39" s="1"/>
  <c r="G8" i="39"/>
  <c r="H8" i="39" s="1"/>
  <c r="G22" i="39"/>
  <c r="H22" i="39" s="1"/>
  <c r="G24" i="39"/>
  <c r="H24" i="39" s="1"/>
  <c r="G28" i="39"/>
  <c r="J28" i="39" s="1"/>
  <c r="K28" i="39" s="1"/>
  <c r="G37" i="39"/>
  <c r="G42" i="39"/>
  <c r="J42" i="39" s="1"/>
  <c r="K42" i="39" s="1"/>
  <c r="G26" i="32"/>
  <c r="H26" i="32" s="1"/>
  <c r="G35" i="32"/>
  <c r="J35" i="32" s="1"/>
  <c r="K35" i="32" s="1"/>
  <c r="H22" i="33"/>
  <c r="G30" i="33"/>
  <c r="H30" i="33" s="1"/>
  <c r="H5" i="34"/>
  <c r="G7" i="34"/>
  <c r="J7" i="34" s="1"/>
  <c r="K7" i="34" s="1"/>
  <c r="G27" i="34"/>
  <c r="G28" i="34"/>
  <c r="H28" i="34" s="1"/>
  <c r="G29" i="34"/>
  <c r="H35" i="34"/>
  <c r="H36" i="34"/>
  <c r="H37" i="34"/>
  <c r="G39" i="34"/>
  <c r="H39" i="34" s="1"/>
  <c r="H22" i="35"/>
  <c r="H23" i="35"/>
  <c r="H24" i="35"/>
  <c r="H34" i="35"/>
  <c r="H35" i="35"/>
  <c r="G36" i="35"/>
  <c r="G39" i="35"/>
  <c r="G12" i="39"/>
  <c r="H12" i="39" s="1"/>
  <c r="G21" i="39"/>
  <c r="G27" i="39"/>
  <c r="H13" i="33"/>
  <c r="H8" i="34"/>
  <c r="H9" i="34"/>
  <c r="H16" i="34"/>
  <c r="H17" i="34"/>
  <c r="H24" i="34"/>
  <c r="H25" i="34"/>
  <c r="H32" i="34"/>
  <c r="H33" i="34"/>
  <c r="H40" i="34"/>
  <c r="H41" i="34"/>
  <c r="H4" i="35"/>
  <c r="H11" i="35"/>
  <c r="H12" i="35"/>
  <c r="H19" i="35"/>
  <c r="H20" i="35"/>
  <c r="H26" i="35"/>
  <c r="H27" i="35"/>
  <c r="G28" i="35"/>
  <c r="H42" i="35"/>
  <c r="H43" i="35"/>
  <c r="G44" i="35"/>
  <c r="H44" i="35" s="1"/>
  <c r="G4" i="36"/>
  <c r="G12" i="36"/>
  <c r="G20" i="36"/>
  <c r="G28" i="36"/>
  <c r="H28" i="36" s="1"/>
  <c r="G36" i="36"/>
  <c r="H36" i="36" s="1"/>
  <c r="G44" i="36"/>
  <c r="H44" i="36" s="1"/>
  <c r="G7" i="37"/>
  <c r="H7" i="37" s="1"/>
  <c r="G15" i="37"/>
  <c r="H15" i="37" s="1"/>
  <c r="G23" i="37"/>
  <c r="H23" i="37" s="1"/>
  <c r="G31" i="37"/>
  <c r="G39" i="37"/>
  <c r="G35" i="38"/>
  <c r="G37" i="38"/>
  <c r="H37" i="38" s="1"/>
  <c r="H40" i="38"/>
  <c r="G41" i="38"/>
  <c r="G5" i="39"/>
  <c r="H6" i="32"/>
  <c r="G12" i="32"/>
  <c r="H12" i="32" s="1"/>
  <c r="H14" i="32"/>
  <c r="G20" i="32"/>
  <c r="H20" i="32" s="1"/>
  <c r="H22" i="32"/>
  <c r="G28" i="32"/>
  <c r="H30" i="32"/>
  <c r="G36" i="32"/>
  <c r="H38" i="32"/>
  <c r="G44" i="32"/>
  <c r="H44" i="32" s="1"/>
  <c r="H30" i="35"/>
  <c r="H31" i="35"/>
  <c r="G32" i="35"/>
  <c r="G7" i="36"/>
  <c r="H7" i="36" s="1"/>
  <c r="H10" i="36"/>
  <c r="G11" i="36"/>
  <c r="H11" i="36" s="1"/>
  <c r="G15" i="36"/>
  <c r="H15" i="36" s="1"/>
  <c r="H18" i="36"/>
  <c r="G19" i="36"/>
  <c r="H19" i="36" s="1"/>
  <c r="G23" i="36"/>
  <c r="H23" i="36" s="1"/>
  <c r="H26" i="36"/>
  <c r="G27" i="36"/>
  <c r="G31" i="36"/>
  <c r="H34" i="36"/>
  <c r="G35" i="36"/>
  <c r="G39" i="36"/>
  <c r="H42" i="36"/>
  <c r="G43" i="36"/>
  <c r="H5" i="37"/>
  <c r="G6" i="37"/>
  <c r="H6" i="37" s="1"/>
  <c r="G10" i="37"/>
  <c r="H10" i="37" s="1"/>
  <c r="H13" i="37"/>
  <c r="G14" i="37"/>
  <c r="H14" i="37" s="1"/>
  <c r="G18" i="37"/>
  <c r="H18" i="37" s="1"/>
  <c r="H21" i="37"/>
  <c r="G22" i="37"/>
  <c r="J22" i="37" s="1"/>
  <c r="K22" i="37" s="1"/>
  <c r="G26" i="37"/>
  <c r="H29" i="37"/>
  <c r="G30" i="37"/>
  <c r="H30" i="37" s="1"/>
  <c r="G34" i="37"/>
  <c r="H34" i="37" s="1"/>
  <c r="H37" i="37"/>
  <c r="G38" i="37"/>
  <c r="H38" i="37" s="1"/>
  <c r="G42" i="37"/>
  <c r="H42" i="37" s="1"/>
  <c r="G5" i="38"/>
  <c r="H5" i="38" s="1"/>
  <c r="G8" i="38"/>
  <c r="H8" i="38" s="1"/>
  <c r="G12" i="38"/>
  <c r="H12" i="38" s="1"/>
  <c r="G16" i="38"/>
  <c r="H16" i="38" s="1"/>
  <c r="G20" i="38"/>
  <c r="H20" i="38" s="1"/>
  <c r="H24" i="38"/>
  <c r="G25" i="38"/>
  <c r="H25" i="38" s="1"/>
  <c r="G34" i="38"/>
  <c r="J34" i="38" s="1"/>
  <c r="K34" i="38" s="1"/>
  <c r="G39" i="38"/>
  <c r="G38" i="39"/>
  <c r="J38" i="39" s="1"/>
  <c r="K38" i="39" s="1"/>
  <c r="G40" i="39"/>
  <c r="H40" i="39" s="1"/>
  <c r="H43" i="39"/>
  <c r="G44" i="39"/>
  <c r="H44" i="39" s="1"/>
  <c r="G27" i="38"/>
  <c r="G29" i="38"/>
  <c r="H29" i="38" s="1"/>
  <c r="H32" i="38"/>
  <c r="G33" i="38"/>
  <c r="H33" i="38" s="1"/>
  <c r="G43" i="38"/>
  <c r="H43" i="38" s="1"/>
  <c r="G4" i="39"/>
  <c r="H4" i="39" s="1"/>
  <c r="G14" i="39"/>
  <c r="H14" i="39" s="1"/>
  <c r="G16" i="39"/>
  <c r="H19" i="39"/>
  <c r="G20" i="39"/>
  <c r="H20" i="39" s="1"/>
  <c r="G30" i="39"/>
  <c r="H30" i="39" s="1"/>
  <c r="G32" i="39"/>
  <c r="H32" i="39" s="1"/>
  <c r="H35" i="39"/>
  <c r="G36" i="39"/>
  <c r="H36" i="39" s="1"/>
  <c r="G5" i="36"/>
  <c r="H5" i="36" s="1"/>
  <c r="G13" i="36"/>
  <c r="H13" i="36" s="1"/>
  <c r="G21" i="36"/>
  <c r="H21" i="36" s="1"/>
  <c r="G29" i="36"/>
  <c r="G37" i="36"/>
  <c r="G8" i="37"/>
  <c r="G16" i="37"/>
  <c r="G24" i="37"/>
  <c r="G32" i="37"/>
  <c r="G40" i="37"/>
  <c r="H9" i="38"/>
  <c r="H13" i="38"/>
  <c r="H17" i="38"/>
  <c r="H21" i="38"/>
  <c r="G26" i="38"/>
  <c r="G31" i="38"/>
  <c r="G42" i="38"/>
  <c r="H42" i="38" s="1"/>
  <c r="G13" i="39"/>
  <c r="G18" i="39"/>
  <c r="H18" i="39" s="1"/>
  <c r="G29" i="39"/>
  <c r="G34" i="39"/>
  <c r="H34" i="39" s="1"/>
  <c r="F14" i="41"/>
  <c r="F9" i="41"/>
  <c r="F11" i="41" s="1"/>
  <c r="F12" i="41" s="1"/>
  <c r="F13" i="41"/>
  <c r="D13" i="41"/>
  <c r="H8" i="41"/>
  <c r="O34" i="42"/>
  <c r="P35" i="42"/>
  <c r="D14" i="41"/>
  <c r="O47" i="42"/>
  <c r="R46" i="42"/>
  <c r="Q45" i="42"/>
  <c r="P44" i="42"/>
  <c r="O43" i="42"/>
  <c r="R42" i="42"/>
  <c r="Q41" i="42"/>
  <c r="P40" i="42"/>
  <c r="O39" i="42"/>
  <c r="R38" i="42"/>
  <c r="Q37" i="42"/>
  <c r="P36" i="42"/>
  <c r="O35" i="42"/>
  <c r="R34" i="42"/>
  <c r="Q33" i="42"/>
  <c r="P32" i="42"/>
  <c r="O31" i="42"/>
  <c r="R30" i="42"/>
  <c r="Q29" i="42"/>
  <c r="P28" i="42"/>
  <c r="O27" i="42"/>
  <c r="R26" i="42"/>
  <c r="Q25" i="42"/>
  <c r="P24" i="42"/>
  <c r="R47" i="42"/>
  <c r="Q46" i="42"/>
  <c r="P45" i="42"/>
  <c r="O44" i="42"/>
  <c r="R43" i="42"/>
  <c r="Q42" i="42"/>
  <c r="P41" i="42"/>
  <c r="O40" i="42"/>
  <c r="R39" i="42"/>
  <c r="Q38" i="42"/>
  <c r="P37" i="42"/>
  <c r="O36" i="42"/>
  <c r="R35" i="42"/>
  <c r="Q34" i="42"/>
  <c r="P33" i="42"/>
  <c r="O32" i="42"/>
  <c r="R31" i="42"/>
  <c r="Q30" i="42"/>
  <c r="P29" i="42"/>
  <c r="O28" i="42"/>
  <c r="R27" i="42"/>
  <c r="Q26" i="42"/>
  <c r="Q47" i="42"/>
  <c r="P46" i="42"/>
  <c r="O45" i="42"/>
  <c r="R44" i="42"/>
  <c r="Q43" i="42"/>
  <c r="P42" i="42"/>
  <c r="O41" i="42"/>
  <c r="R40" i="42"/>
  <c r="Q39" i="42"/>
  <c r="P38" i="42"/>
  <c r="O37" i="42"/>
  <c r="R36" i="42"/>
  <c r="Q35" i="42"/>
  <c r="P34" i="42"/>
  <c r="O33" i="42"/>
  <c r="R32" i="42"/>
  <c r="Q31" i="42"/>
  <c r="P30" i="42"/>
  <c r="O29" i="42"/>
  <c r="R28" i="42"/>
  <c r="Q27" i="42"/>
  <c r="P26" i="42"/>
  <c r="O25" i="42"/>
  <c r="R24" i="42"/>
  <c r="P47" i="42"/>
  <c r="Q40" i="42"/>
  <c r="P39" i="42"/>
  <c r="Q32" i="42"/>
  <c r="P31" i="42"/>
  <c r="R25" i="42"/>
  <c r="P23" i="42"/>
  <c r="O22" i="42"/>
  <c r="R21" i="42"/>
  <c r="Q20" i="42"/>
  <c r="P19" i="42"/>
  <c r="O18" i="42"/>
  <c r="R17" i="42"/>
  <c r="Q16" i="42"/>
  <c r="P15" i="42"/>
  <c r="O14" i="42"/>
  <c r="R13" i="42"/>
  <c r="Q12" i="42"/>
  <c r="P11" i="42"/>
  <c r="O10" i="42"/>
  <c r="R9" i="42"/>
  <c r="Q8" i="42"/>
  <c r="O46" i="42"/>
  <c r="R45" i="42"/>
  <c r="O38" i="42"/>
  <c r="R37" i="42"/>
  <c r="O30" i="42"/>
  <c r="R29" i="42"/>
  <c r="P25" i="42"/>
  <c r="Q24" i="42"/>
  <c r="O23" i="42"/>
  <c r="R22" i="42"/>
  <c r="Q21" i="42"/>
  <c r="P20" i="42"/>
  <c r="O19" i="42"/>
  <c r="R18" i="42"/>
  <c r="Q17" i="42"/>
  <c r="P16" i="42"/>
  <c r="O15" i="42"/>
  <c r="R14" i="42"/>
  <c r="Q13" i="42"/>
  <c r="P12" i="42"/>
  <c r="O11" i="42"/>
  <c r="R10" i="42"/>
  <c r="Q9" i="42"/>
  <c r="P8" i="42"/>
  <c r="O8" i="42"/>
  <c r="O9" i="42"/>
  <c r="P10" i="42"/>
  <c r="Q11" i="42"/>
  <c r="O12" i="42"/>
  <c r="O13" i="42"/>
  <c r="P14" i="42"/>
  <c r="Q15" i="42"/>
  <c r="O16" i="42"/>
  <c r="O17" i="42"/>
  <c r="P18" i="42"/>
  <c r="Q19" i="42"/>
  <c r="O20" i="42"/>
  <c r="O21" i="42"/>
  <c r="P22" i="42"/>
  <c r="Q23" i="42"/>
  <c r="Q28" i="42"/>
  <c r="Q44" i="42"/>
  <c r="H12" i="6" l="1"/>
  <c r="H17" i="33"/>
  <c r="J25" i="10"/>
  <c r="K25" i="10" s="1"/>
  <c r="J28" i="11"/>
  <c r="K28" i="11" s="1"/>
  <c r="J11" i="15"/>
  <c r="K11" i="15" s="1"/>
  <c r="J6" i="20"/>
  <c r="K6" i="20" s="1"/>
  <c r="H17" i="22"/>
  <c r="J11" i="23"/>
  <c r="K11" i="23" s="1"/>
  <c r="J38" i="24"/>
  <c r="K38" i="24" s="1"/>
  <c r="J32" i="26"/>
  <c r="K32" i="26" s="1"/>
  <c r="H16" i="33"/>
  <c r="H38" i="33"/>
  <c r="H8" i="33"/>
  <c r="H13" i="3"/>
  <c r="H21" i="33"/>
  <c r="H32" i="33"/>
  <c r="H24" i="33"/>
  <c r="H6" i="33"/>
  <c r="H20" i="33"/>
  <c r="H15" i="33"/>
  <c r="J35" i="33"/>
  <c r="J34" i="33"/>
  <c r="J4" i="33"/>
  <c r="J5" i="33"/>
  <c r="J12" i="30"/>
  <c r="K12" i="30" s="1"/>
  <c r="J33" i="22"/>
  <c r="K33" i="22" s="1"/>
  <c r="J18" i="19"/>
  <c r="K18" i="19" s="1"/>
  <c r="J15" i="18"/>
  <c r="K15" i="18" s="1"/>
  <c r="J12" i="17"/>
  <c r="K12" i="17" s="1"/>
  <c r="H30" i="11"/>
  <c r="J32" i="11"/>
  <c r="K32" i="11" s="1"/>
  <c r="J6" i="11"/>
  <c r="K6" i="11" s="1"/>
  <c r="J18" i="7"/>
  <c r="K18" i="7" s="1"/>
  <c r="H44" i="6"/>
  <c r="J27" i="4"/>
  <c r="K27" i="4" s="1"/>
  <c r="J7" i="3"/>
  <c r="K7" i="3" s="1"/>
  <c r="H7" i="3"/>
  <c r="H8" i="5"/>
  <c r="H29" i="5"/>
  <c r="H5" i="6"/>
  <c r="H37" i="33"/>
  <c r="H29" i="33"/>
  <c r="H36" i="33"/>
  <c r="J43" i="38"/>
  <c r="K43" i="38" s="1"/>
  <c r="J25" i="38"/>
  <c r="K25" i="38" s="1"/>
  <c r="J14" i="37"/>
  <c r="K14" i="37" s="1"/>
  <c r="J42" i="37"/>
  <c r="K42" i="37" s="1"/>
  <c r="J24" i="36"/>
  <c r="K24" i="36" s="1"/>
  <c r="J18" i="35"/>
  <c r="K18" i="35" s="1"/>
  <c r="J43" i="34"/>
  <c r="K43" i="34" s="1"/>
  <c r="J31" i="34"/>
  <c r="K31" i="34" s="1"/>
  <c r="J18" i="34"/>
  <c r="K18" i="34" s="1"/>
  <c r="J25" i="33"/>
  <c r="H27" i="33"/>
  <c r="J43" i="33"/>
  <c r="J23" i="33"/>
  <c r="J42" i="33"/>
  <c r="J30" i="33"/>
  <c r="J10" i="33"/>
  <c r="J41" i="33"/>
  <c r="H28" i="33"/>
  <c r="J39" i="33"/>
  <c r="J31" i="33"/>
  <c r="J11" i="33"/>
  <c r="J26" i="33"/>
  <c r="J18" i="33"/>
  <c r="J44" i="33"/>
  <c r="J19" i="33"/>
  <c r="J7" i="33"/>
  <c r="J9" i="33"/>
  <c r="J12" i="33"/>
  <c r="J12" i="32"/>
  <c r="K12" i="32" s="1"/>
  <c r="J4" i="32"/>
  <c r="J26" i="32"/>
  <c r="K26" i="32" s="1"/>
  <c r="J16" i="32"/>
  <c r="K16" i="32" s="1"/>
  <c r="J5" i="31"/>
  <c r="K5" i="31" s="1"/>
  <c r="J6" i="30"/>
  <c r="K6" i="30" s="1"/>
  <c r="J8" i="30"/>
  <c r="K8" i="30" s="1"/>
  <c r="J34" i="30"/>
  <c r="K34" i="30" s="1"/>
  <c r="H25" i="29"/>
  <c r="J13" i="29"/>
  <c r="K13" i="29" s="1"/>
  <c r="J39" i="29"/>
  <c r="K39" i="29" s="1"/>
  <c r="J34" i="28"/>
  <c r="K34" i="28" s="1"/>
  <c r="J18" i="26"/>
  <c r="K18" i="26" s="1"/>
  <c r="J16" i="26"/>
  <c r="K16" i="26" s="1"/>
  <c r="J10" i="26"/>
  <c r="K10" i="26" s="1"/>
  <c r="J24" i="26"/>
  <c r="K24" i="26" s="1"/>
  <c r="H40" i="24"/>
  <c r="J29" i="23"/>
  <c r="K29" i="23" s="1"/>
  <c r="H35" i="23"/>
  <c r="J21" i="23"/>
  <c r="K21" i="23" s="1"/>
  <c r="H9" i="22"/>
  <c r="H13" i="22"/>
  <c r="J29" i="22"/>
  <c r="K29" i="22" s="1"/>
  <c r="J14" i="22"/>
  <c r="K14" i="22" s="1"/>
  <c r="J39" i="22"/>
  <c r="K39" i="22" s="1"/>
  <c r="J39" i="21"/>
  <c r="K39" i="21" s="1"/>
  <c r="J13" i="21"/>
  <c r="K13" i="21" s="1"/>
  <c r="J29" i="21"/>
  <c r="K29" i="21" s="1"/>
  <c r="J7" i="20"/>
  <c r="K7" i="20" s="1"/>
  <c r="J26" i="19"/>
  <c r="K26" i="19" s="1"/>
  <c r="J10" i="19"/>
  <c r="K10" i="19" s="1"/>
  <c r="H29" i="18"/>
  <c r="J30" i="18"/>
  <c r="K30" i="18" s="1"/>
  <c r="J41" i="17"/>
  <c r="K41" i="17" s="1"/>
  <c r="J38" i="17"/>
  <c r="K38" i="17" s="1"/>
  <c r="J33" i="17"/>
  <c r="K33" i="17" s="1"/>
  <c r="J19" i="17"/>
  <c r="K19" i="17" s="1"/>
  <c r="J16" i="17"/>
  <c r="K16" i="17" s="1"/>
  <c r="J35" i="17"/>
  <c r="K35" i="17" s="1"/>
  <c r="J18" i="16"/>
  <c r="K18" i="16" s="1"/>
  <c r="J34" i="16"/>
  <c r="K34" i="16" s="1"/>
  <c r="J19" i="15"/>
  <c r="K19" i="15" s="1"/>
  <c r="J24" i="11"/>
  <c r="K24" i="11" s="1"/>
  <c r="J12" i="11"/>
  <c r="K12" i="11" s="1"/>
  <c r="J4" i="11"/>
  <c r="K4" i="11" s="1"/>
  <c r="J27" i="10"/>
  <c r="K27" i="10" s="1"/>
  <c r="H42" i="10"/>
  <c r="H24" i="10"/>
  <c r="J42" i="10"/>
  <c r="K42" i="10" s="1"/>
  <c r="J24" i="10"/>
  <c r="K24" i="10" s="1"/>
  <c r="J32" i="9"/>
  <c r="K32" i="9" s="1"/>
  <c r="J42" i="7"/>
  <c r="K42" i="7" s="1"/>
  <c r="J10" i="7"/>
  <c r="K10" i="7" s="1"/>
  <c r="J34" i="7"/>
  <c r="K34" i="7" s="1"/>
  <c r="H7" i="7"/>
  <c r="J26" i="7"/>
  <c r="K26" i="7" s="1"/>
  <c r="J11" i="6"/>
  <c r="K11" i="6" s="1"/>
  <c r="J31" i="6"/>
  <c r="K31" i="6" s="1"/>
  <c r="J6" i="6"/>
  <c r="K6" i="6" s="1"/>
  <c r="J38" i="5"/>
  <c r="K38" i="5" s="1"/>
  <c r="J17" i="5"/>
  <c r="K17" i="5" s="1"/>
  <c r="J14" i="5"/>
  <c r="K14" i="5" s="1"/>
  <c r="J32" i="4"/>
  <c r="K32" i="4" s="1"/>
  <c r="J19" i="4"/>
  <c r="K19" i="4" s="1"/>
  <c r="J14" i="4"/>
  <c r="K14" i="4" s="1"/>
  <c r="J40" i="3"/>
  <c r="K40" i="3" s="1"/>
  <c r="H12" i="3"/>
  <c r="H42" i="39"/>
  <c r="H35" i="32"/>
  <c r="H29" i="31"/>
  <c r="H18" i="30"/>
  <c r="H28" i="30"/>
  <c r="H33" i="23"/>
  <c r="H18" i="23"/>
  <c r="H16" i="23"/>
  <c r="H28" i="22"/>
  <c r="H38" i="19"/>
  <c r="H12" i="19"/>
  <c r="H23" i="5"/>
  <c r="H21" i="4"/>
  <c r="H10" i="4"/>
  <c r="H32" i="4"/>
  <c r="H14" i="3"/>
  <c r="H43" i="2"/>
  <c r="J43" i="2" s="1"/>
  <c r="K43" i="2" s="1"/>
  <c r="H27" i="39"/>
  <c r="J27" i="39"/>
  <c r="K27" i="39" s="1"/>
  <c r="H13" i="39"/>
  <c r="J13" i="39"/>
  <c r="K13" i="39" s="1"/>
  <c r="H16" i="39"/>
  <c r="J16" i="39"/>
  <c r="K16" i="39" s="1"/>
  <c r="H38" i="39"/>
  <c r="H21" i="39"/>
  <c r="J21" i="39"/>
  <c r="K21" i="39" s="1"/>
  <c r="H37" i="39"/>
  <c r="J37" i="39"/>
  <c r="K37" i="39" s="1"/>
  <c r="H5" i="39"/>
  <c r="J5" i="39"/>
  <c r="K5" i="39" s="1"/>
  <c r="H11" i="39"/>
  <c r="J11" i="39"/>
  <c r="K11" i="39" s="1"/>
  <c r="J26" i="39"/>
  <c r="K26" i="39" s="1"/>
  <c r="J8" i="39"/>
  <c r="K8" i="39" s="1"/>
  <c r="J14" i="39"/>
  <c r="K14" i="39" s="1"/>
  <c r="J34" i="39"/>
  <c r="K34" i="39" s="1"/>
  <c r="J24" i="39"/>
  <c r="K24" i="39" s="1"/>
  <c r="H29" i="39"/>
  <c r="J29" i="39"/>
  <c r="K29" i="39" s="1"/>
  <c r="H28" i="39"/>
  <c r="J20" i="39"/>
  <c r="K20" i="39" s="1"/>
  <c r="J44" i="39"/>
  <c r="K44" i="39" s="1"/>
  <c r="J10" i="39"/>
  <c r="K10" i="39" s="1"/>
  <c r="J18" i="39"/>
  <c r="K18" i="39" s="1"/>
  <c r="J4" i="39"/>
  <c r="K4" i="39" s="1"/>
  <c r="J22" i="39"/>
  <c r="K22" i="39" s="1"/>
  <c r="J12" i="39"/>
  <c r="K12" i="39" s="1"/>
  <c r="H41" i="39"/>
  <c r="J41" i="39"/>
  <c r="K41" i="39" s="1"/>
  <c r="J30" i="39"/>
  <c r="K30" i="39" s="1"/>
  <c r="J32" i="39"/>
  <c r="K32" i="39" s="1"/>
  <c r="J40" i="39"/>
  <c r="K40" i="39" s="1"/>
  <c r="J36" i="39"/>
  <c r="K36" i="39" s="1"/>
  <c r="J6" i="39"/>
  <c r="K6" i="39" s="1"/>
  <c r="H35" i="38"/>
  <c r="J35" i="38"/>
  <c r="K35" i="38" s="1"/>
  <c r="J29" i="38"/>
  <c r="K29" i="38" s="1"/>
  <c r="H26" i="38"/>
  <c r="J26" i="38"/>
  <c r="K26" i="38" s="1"/>
  <c r="H27" i="38"/>
  <c r="J27" i="38"/>
  <c r="K27" i="38" s="1"/>
  <c r="H34" i="38"/>
  <c r="H41" i="38"/>
  <c r="J41" i="38"/>
  <c r="K41" i="38" s="1"/>
  <c r="H23" i="38"/>
  <c r="J23" i="38"/>
  <c r="K23" i="38" s="1"/>
  <c r="H7" i="38"/>
  <c r="J7" i="38"/>
  <c r="K7" i="38" s="1"/>
  <c r="J20" i="38"/>
  <c r="K20" i="38" s="1"/>
  <c r="J42" i="38"/>
  <c r="K42" i="38" s="1"/>
  <c r="J12" i="38"/>
  <c r="K12" i="38" s="1"/>
  <c r="H39" i="38"/>
  <c r="J39" i="38"/>
  <c r="K39" i="38" s="1"/>
  <c r="H15" i="38"/>
  <c r="J15" i="38"/>
  <c r="K15" i="38" s="1"/>
  <c r="J37" i="38"/>
  <c r="K37" i="38" s="1"/>
  <c r="H31" i="38"/>
  <c r="J31" i="38"/>
  <c r="K31" i="38" s="1"/>
  <c r="H11" i="38"/>
  <c r="J11" i="38"/>
  <c r="K11" i="38" s="1"/>
  <c r="J5" i="38"/>
  <c r="K5" i="38" s="1"/>
  <c r="H19" i="38"/>
  <c r="J19" i="38"/>
  <c r="K19" i="38" s="1"/>
  <c r="H30" i="38"/>
  <c r="J30" i="38"/>
  <c r="K30" i="38" s="1"/>
  <c r="J33" i="38"/>
  <c r="K33" i="38" s="1"/>
  <c r="J16" i="38"/>
  <c r="K16" i="38" s="1"/>
  <c r="J8" i="38"/>
  <c r="K8" i="38" s="1"/>
  <c r="H40" i="37"/>
  <c r="J40" i="37"/>
  <c r="K40" i="37" s="1"/>
  <c r="H8" i="37"/>
  <c r="J8" i="37"/>
  <c r="K8" i="37" s="1"/>
  <c r="H39" i="37"/>
  <c r="J39" i="37"/>
  <c r="K39" i="37" s="1"/>
  <c r="H20" i="37"/>
  <c r="J20" i="37"/>
  <c r="K20" i="37" s="1"/>
  <c r="H32" i="37"/>
  <c r="J32" i="37"/>
  <c r="K32" i="37" s="1"/>
  <c r="H26" i="37"/>
  <c r="J26" i="37"/>
  <c r="K26" i="37" s="1"/>
  <c r="H31" i="37"/>
  <c r="J31" i="37"/>
  <c r="K31" i="37" s="1"/>
  <c r="H12" i="37"/>
  <c r="J12" i="37"/>
  <c r="K12" i="37" s="1"/>
  <c r="J7" i="37"/>
  <c r="K7" i="37" s="1"/>
  <c r="J10" i="37"/>
  <c r="K10" i="37" s="1"/>
  <c r="H24" i="37"/>
  <c r="J24" i="37"/>
  <c r="K24" i="37" s="1"/>
  <c r="H36" i="37"/>
  <c r="J36" i="37"/>
  <c r="K36" i="37" s="1"/>
  <c r="H4" i="37"/>
  <c r="J4" i="37"/>
  <c r="K4" i="37" s="1"/>
  <c r="J6" i="37"/>
  <c r="K6" i="37" s="1"/>
  <c r="J44" i="37"/>
  <c r="K44" i="37" s="1"/>
  <c r="H16" i="37"/>
  <c r="J16" i="37"/>
  <c r="K16" i="37" s="1"/>
  <c r="H22" i="37"/>
  <c r="H28" i="37"/>
  <c r="J28" i="37"/>
  <c r="K28" i="37" s="1"/>
  <c r="J34" i="37"/>
  <c r="K34" i="37" s="1"/>
  <c r="J38" i="37"/>
  <c r="K38" i="37" s="1"/>
  <c r="J30" i="37"/>
  <c r="K30" i="37" s="1"/>
  <c r="J23" i="37"/>
  <c r="K23" i="37" s="1"/>
  <c r="J18" i="37"/>
  <c r="K18" i="37" s="1"/>
  <c r="J15" i="37"/>
  <c r="K15" i="37" s="1"/>
  <c r="H41" i="36"/>
  <c r="J41" i="36"/>
  <c r="K41" i="36" s="1"/>
  <c r="J7" i="36"/>
  <c r="K7" i="36" s="1"/>
  <c r="J21" i="36"/>
  <c r="K21" i="36" s="1"/>
  <c r="J11" i="36"/>
  <c r="K11" i="36" s="1"/>
  <c r="H31" i="36"/>
  <c r="J31" i="36"/>
  <c r="K31" i="36" s="1"/>
  <c r="H20" i="36"/>
  <c r="J20" i="36"/>
  <c r="K20" i="36" s="1"/>
  <c r="H33" i="36"/>
  <c r="J33" i="36"/>
  <c r="K33" i="36" s="1"/>
  <c r="J44" i="36"/>
  <c r="K44" i="36" s="1"/>
  <c r="J15" i="36"/>
  <c r="K15" i="36" s="1"/>
  <c r="J23" i="36"/>
  <c r="K23" i="36" s="1"/>
  <c r="J36" i="36"/>
  <c r="K36" i="36" s="1"/>
  <c r="J9" i="36"/>
  <c r="K9" i="36" s="1"/>
  <c r="J19" i="36"/>
  <c r="K19" i="36" s="1"/>
  <c r="H43" i="36"/>
  <c r="J43" i="36"/>
  <c r="K43" i="36" s="1"/>
  <c r="H37" i="36"/>
  <c r="J37" i="36"/>
  <c r="K37" i="36" s="1"/>
  <c r="H39" i="36"/>
  <c r="J39" i="36"/>
  <c r="K39" i="36" s="1"/>
  <c r="H27" i="36"/>
  <c r="J27" i="36"/>
  <c r="K27" i="36" s="1"/>
  <c r="H12" i="36"/>
  <c r="J12" i="36"/>
  <c r="K12" i="36" s="1"/>
  <c r="H25" i="36"/>
  <c r="J25" i="36"/>
  <c r="K25" i="36" s="1"/>
  <c r="H29" i="36"/>
  <c r="J29" i="36"/>
  <c r="K29" i="36" s="1"/>
  <c r="H35" i="36"/>
  <c r="J35" i="36"/>
  <c r="K35" i="36" s="1"/>
  <c r="H4" i="36"/>
  <c r="J4" i="36"/>
  <c r="K4" i="36" s="1"/>
  <c r="J13" i="36"/>
  <c r="K13" i="36" s="1"/>
  <c r="J28" i="36"/>
  <c r="K28" i="36" s="1"/>
  <c r="J17" i="36"/>
  <c r="K17" i="36" s="1"/>
  <c r="J5" i="36"/>
  <c r="K5" i="36" s="1"/>
  <c r="H39" i="35"/>
  <c r="J39" i="35"/>
  <c r="K39" i="35" s="1"/>
  <c r="H13" i="35"/>
  <c r="J13" i="35"/>
  <c r="K13" i="35" s="1"/>
  <c r="H36" i="35"/>
  <c r="J36" i="35"/>
  <c r="K36" i="35" s="1"/>
  <c r="J10" i="35"/>
  <c r="K10" i="35" s="1"/>
  <c r="H32" i="35"/>
  <c r="J32" i="35"/>
  <c r="K32" i="35" s="1"/>
  <c r="H28" i="35"/>
  <c r="J28" i="35"/>
  <c r="K28" i="35" s="1"/>
  <c r="H41" i="35"/>
  <c r="J44" i="35"/>
  <c r="K44" i="35" s="1"/>
  <c r="H38" i="35"/>
  <c r="J38" i="35"/>
  <c r="K38" i="35" s="1"/>
  <c r="H21" i="35"/>
  <c r="J21" i="35"/>
  <c r="K21" i="35" s="1"/>
  <c r="H33" i="35"/>
  <c r="J33" i="35"/>
  <c r="K33" i="35" s="1"/>
  <c r="H29" i="35"/>
  <c r="J29" i="35"/>
  <c r="K29" i="35" s="1"/>
  <c r="J40" i="35"/>
  <c r="K40" i="35" s="1"/>
  <c r="J39" i="34"/>
  <c r="K39" i="34" s="1"/>
  <c r="H29" i="34"/>
  <c r="J29" i="34"/>
  <c r="K29" i="34" s="1"/>
  <c r="H7" i="34"/>
  <c r="H13" i="34"/>
  <c r="J13" i="34"/>
  <c r="K13" i="34" s="1"/>
  <c r="J44" i="34"/>
  <c r="K44" i="34" s="1"/>
  <c r="J28" i="34"/>
  <c r="K28" i="34" s="1"/>
  <c r="H27" i="34"/>
  <c r="J27" i="34"/>
  <c r="K27" i="34" s="1"/>
  <c r="H23" i="34"/>
  <c r="J23" i="34"/>
  <c r="K23" i="34" s="1"/>
  <c r="H11" i="34"/>
  <c r="J11" i="34"/>
  <c r="K11" i="34" s="1"/>
  <c r="H15" i="34"/>
  <c r="J15" i="34"/>
  <c r="K15" i="34" s="1"/>
  <c r="J34" i="34"/>
  <c r="K34" i="34" s="1"/>
  <c r="J42" i="34"/>
  <c r="K42" i="34" s="1"/>
  <c r="J12" i="34"/>
  <c r="K12" i="34" s="1"/>
  <c r="H32" i="32"/>
  <c r="J32" i="32"/>
  <c r="K32" i="32" s="1"/>
  <c r="H28" i="32"/>
  <c r="J28" i="32"/>
  <c r="K28" i="32" s="1"/>
  <c r="H24" i="32"/>
  <c r="J24" i="32"/>
  <c r="K24" i="32" s="1"/>
  <c r="K4" i="32"/>
  <c r="J8" i="32"/>
  <c r="K8" i="32" s="1"/>
  <c r="J44" i="32"/>
  <c r="K44" i="32" s="1"/>
  <c r="H43" i="32"/>
  <c r="J43" i="32"/>
  <c r="K43" i="32" s="1"/>
  <c r="J29" i="32"/>
  <c r="K29" i="32" s="1"/>
  <c r="J41" i="32"/>
  <c r="K41" i="32" s="1"/>
  <c r="J42" i="32"/>
  <c r="K42" i="32" s="1"/>
  <c r="J20" i="32"/>
  <c r="K20" i="32" s="1"/>
  <c r="H10" i="32"/>
  <c r="J10" i="32"/>
  <c r="K10" i="32" s="1"/>
  <c r="H23" i="32"/>
  <c r="J23" i="32"/>
  <c r="K23" i="32" s="1"/>
  <c r="J21" i="32"/>
  <c r="K21" i="32" s="1"/>
  <c r="H18" i="32"/>
  <c r="J18" i="32"/>
  <c r="K18" i="32" s="1"/>
  <c r="H15" i="32"/>
  <c r="J15" i="32"/>
  <c r="K15" i="32" s="1"/>
  <c r="H36" i="32"/>
  <c r="J36" i="32"/>
  <c r="K36" i="32" s="1"/>
  <c r="H19" i="32"/>
  <c r="J19" i="32"/>
  <c r="K19" i="32" s="1"/>
  <c r="H11" i="32"/>
  <c r="J11" i="32"/>
  <c r="K11" i="32" s="1"/>
  <c r="H40" i="32"/>
  <c r="J40" i="32"/>
  <c r="K40" i="32" s="1"/>
  <c r="H27" i="32"/>
  <c r="J25" i="32"/>
  <c r="K25" i="32" s="1"/>
  <c r="J17" i="32"/>
  <c r="K17" i="32" s="1"/>
  <c r="J34" i="32"/>
  <c r="K34" i="32" s="1"/>
  <c r="J9" i="32"/>
  <c r="K9" i="32" s="1"/>
  <c r="H41" i="31"/>
  <c r="J41" i="31"/>
  <c r="K41" i="31" s="1"/>
  <c r="J9" i="31"/>
  <c r="K9" i="31" s="1"/>
  <c r="H31" i="31"/>
  <c r="J31" i="31"/>
  <c r="K31" i="31" s="1"/>
  <c r="H33" i="31"/>
  <c r="J33" i="31"/>
  <c r="K33" i="31" s="1"/>
  <c r="J35" i="31"/>
  <c r="K35" i="31" s="1"/>
  <c r="J44" i="31"/>
  <c r="K44" i="31" s="1"/>
  <c r="J25" i="31"/>
  <c r="K25" i="31" s="1"/>
  <c r="H36" i="31"/>
  <c r="J36" i="31"/>
  <c r="K36" i="31" s="1"/>
  <c r="H27" i="31"/>
  <c r="J27" i="31"/>
  <c r="K27" i="31" s="1"/>
  <c r="H15" i="31"/>
  <c r="H11" i="31"/>
  <c r="J11" i="31"/>
  <c r="K11" i="31" s="1"/>
  <c r="H43" i="31"/>
  <c r="H17" i="31"/>
  <c r="J17" i="31"/>
  <c r="K17" i="31" s="1"/>
  <c r="J19" i="31"/>
  <c r="K19" i="31" s="1"/>
  <c r="J34" i="31"/>
  <c r="K34" i="31" s="1"/>
  <c r="J37" i="31"/>
  <c r="K37" i="31" s="1"/>
  <c r="H13" i="31"/>
  <c r="J13" i="31"/>
  <c r="K13" i="31" s="1"/>
  <c r="H38" i="31"/>
  <c r="J38" i="31"/>
  <c r="K38" i="31" s="1"/>
  <c r="J7" i="31"/>
  <c r="K7" i="31" s="1"/>
  <c r="J21" i="31"/>
  <c r="K21" i="31" s="1"/>
  <c r="J23" i="31"/>
  <c r="K23" i="31" s="1"/>
  <c r="H14" i="30"/>
  <c r="J14" i="30"/>
  <c r="K14" i="30" s="1"/>
  <c r="J42" i="30"/>
  <c r="K42" i="30" s="1"/>
  <c r="H40" i="30"/>
  <c r="H36" i="30"/>
  <c r="J36" i="30"/>
  <c r="K36" i="30" s="1"/>
  <c r="H22" i="30"/>
  <c r="J22" i="30"/>
  <c r="K22" i="30" s="1"/>
  <c r="H10" i="30"/>
  <c r="J10" i="30"/>
  <c r="K10" i="30" s="1"/>
  <c r="J44" i="30"/>
  <c r="K44" i="30" s="1"/>
  <c r="H32" i="30"/>
  <c r="J32" i="30"/>
  <c r="K32" i="30" s="1"/>
  <c r="H4" i="30"/>
  <c r="J4" i="30"/>
  <c r="K4" i="30" s="1"/>
  <c r="J38" i="30"/>
  <c r="K38" i="30" s="1"/>
  <c r="J26" i="30"/>
  <c r="K26" i="30" s="1"/>
  <c r="H24" i="30"/>
  <c r="J24" i="30"/>
  <c r="K24" i="30" s="1"/>
  <c r="J16" i="30"/>
  <c r="K16" i="30" s="1"/>
  <c r="J30" i="30"/>
  <c r="K30" i="30" s="1"/>
  <c r="J20" i="30"/>
  <c r="K20" i="30" s="1"/>
  <c r="H37" i="29"/>
  <c r="H23" i="29"/>
  <c r="J23" i="29"/>
  <c r="K23" i="29" s="1"/>
  <c r="H15" i="29"/>
  <c r="J15" i="29"/>
  <c r="K15" i="29" s="1"/>
  <c r="J43" i="29"/>
  <c r="K43" i="29" s="1"/>
  <c r="J29" i="29"/>
  <c r="K29" i="29" s="1"/>
  <c r="H9" i="29"/>
  <c r="J9" i="29"/>
  <c r="K9" i="29" s="1"/>
  <c r="H27" i="29"/>
  <c r="J27" i="29"/>
  <c r="K27" i="29" s="1"/>
  <c r="H5" i="29"/>
  <c r="J5" i="29"/>
  <c r="K5" i="29" s="1"/>
  <c r="J17" i="29"/>
  <c r="K17" i="29" s="1"/>
  <c r="J7" i="29"/>
  <c r="K7" i="29" s="1"/>
  <c r="J21" i="29"/>
  <c r="K21" i="29" s="1"/>
  <c r="J31" i="29"/>
  <c r="K31" i="29" s="1"/>
  <c r="H19" i="29"/>
  <c r="J19" i="29"/>
  <c r="K19" i="29" s="1"/>
  <c r="J35" i="29"/>
  <c r="K35" i="29" s="1"/>
  <c r="J41" i="29"/>
  <c r="K41" i="29" s="1"/>
  <c r="J33" i="29"/>
  <c r="K33" i="29" s="1"/>
  <c r="J11" i="29"/>
  <c r="K11" i="29" s="1"/>
  <c r="H4" i="28"/>
  <c r="J4" i="28"/>
  <c r="K4" i="28" s="1"/>
  <c r="J32" i="28"/>
  <c r="K32" i="28" s="1"/>
  <c r="H18" i="28"/>
  <c r="J10" i="28"/>
  <c r="K10" i="28" s="1"/>
  <c r="J24" i="28"/>
  <c r="K24" i="28" s="1"/>
  <c r="H44" i="28"/>
  <c r="J44" i="28"/>
  <c r="K44" i="28" s="1"/>
  <c r="H36" i="28"/>
  <c r="J36" i="28"/>
  <c r="K36" i="28" s="1"/>
  <c r="H30" i="28"/>
  <c r="H22" i="28"/>
  <c r="J22" i="28"/>
  <c r="K22" i="28" s="1"/>
  <c r="H16" i="28"/>
  <c r="J16" i="28"/>
  <c r="K16" i="28" s="1"/>
  <c r="H8" i="28"/>
  <c r="J8" i="28"/>
  <c r="K8" i="28" s="1"/>
  <c r="J42" i="28"/>
  <c r="K42" i="28" s="1"/>
  <c r="J6" i="28"/>
  <c r="K6" i="28" s="1"/>
  <c r="J28" i="28"/>
  <c r="K28" i="28" s="1"/>
  <c r="H40" i="28"/>
  <c r="J40" i="28"/>
  <c r="K40" i="28" s="1"/>
  <c r="H26" i="28"/>
  <c r="J26" i="28"/>
  <c r="K26" i="28" s="1"/>
  <c r="H12" i="28"/>
  <c r="J12" i="28"/>
  <c r="K12" i="28" s="1"/>
  <c r="J38" i="28"/>
  <c r="K38" i="28" s="1"/>
  <c r="J20" i="28"/>
  <c r="K20" i="28" s="1"/>
  <c r="J14" i="28"/>
  <c r="K14" i="28" s="1"/>
  <c r="H44" i="26"/>
  <c r="J44" i="26"/>
  <c r="K44" i="26" s="1"/>
  <c r="J12" i="26"/>
  <c r="K12" i="26" s="1"/>
  <c r="H26" i="26"/>
  <c r="J26" i="26"/>
  <c r="K26" i="26" s="1"/>
  <c r="J42" i="26"/>
  <c r="K42" i="26" s="1"/>
  <c r="J6" i="26"/>
  <c r="K6" i="26" s="1"/>
  <c r="J38" i="26"/>
  <c r="K38" i="26" s="1"/>
  <c r="J40" i="26"/>
  <c r="K40" i="26" s="1"/>
  <c r="H22" i="26"/>
  <c r="J22" i="26"/>
  <c r="K22" i="26" s="1"/>
  <c r="H36" i="26"/>
  <c r="J36" i="26"/>
  <c r="K36" i="26" s="1"/>
  <c r="H4" i="26"/>
  <c r="J4" i="26"/>
  <c r="K4" i="26" s="1"/>
  <c r="J14" i="26"/>
  <c r="K14" i="26" s="1"/>
  <c r="H8" i="26"/>
  <c r="J8" i="26"/>
  <c r="K8" i="26" s="1"/>
  <c r="J28" i="26"/>
  <c r="K28" i="26" s="1"/>
  <c r="J30" i="26"/>
  <c r="K30" i="26" s="1"/>
  <c r="J34" i="26"/>
  <c r="K34" i="26" s="1"/>
  <c r="J20" i="26"/>
  <c r="K20" i="26" s="1"/>
  <c r="H35" i="25"/>
  <c r="J35" i="25"/>
  <c r="K35" i="25" s="1"/>
  <c r="H19" i="25"/>
  <c r="J19" i="25"/>
  <c r="K19" i="25" s="1"/>
  <c r="H11" i="25"/>
  <c r="J11" i="25"/>
  <c r="K11" i="25" s="1"/>
  <c r="J31" i="25"/>
  <c r="K31" i="25" s="1"/>
  <c r="J27" i="25"/>
  <c r="K27" i="25" s="1"/>
  <c r="H41" i="25"/>
  <c r="J41" i="25"/>
  <c r="K41" i="25" s="1"/>
  <c r="H33" i="25"/>
  <c r="J33" i="25"/>
  <c r="K33" i="25" s="1"/>
  <c r="J17" i="25"/>
  <c r="K17" i="25" s="1"/>
  <c r="J37" i="25"/>
  <c r="K37" i="25" s="1"/>
  <c r="H23" i="25"/>
  <c r="J23" i="25"/>
  <c r="K23" i="25" s="1"/>
  <c r="H15" i="25"/>
  <c r="J15" i="25"/>
  <c r="K15" i="25" s="1"/>
  <c r="H7" i="25"/>
  <c r="J7" i="25"/>
  <c r="K7" i="25" s="1"/>
  <c r="J39" i="25"/>
  <c r="K39" i="25" s="1"/>
  <c r="J29" i="25"/>
  <c r="K29" i="25" s="1"/>
  <c r="H21" i="25"/>
  <c r="J21" i="25"/>
  <c r="K21" i="25" s="1"/>
  <c r="H13" i="25"/>
  <c r="J13" i="25"/>
  <c r="K13" i="25" s="1"/>
  <c r="H5" i="25"/>
  <c r="J5" i="25"/>
  <c r="K5" i="25" s="1"/>
  <c r="J43" i="25"/>
  <c r="K43" i="25" s="1"/>
  <c r="J25" i="25"/>
  <c r="K25" i="25" s="1"/>
  <c r="J9" i="25"/>
  <c r="K9" i="25" s="1"/>
  <c r="H16" i="24"/>
  <c r="J16" i="24"/>
  <c r="K16" i="24" s="1"/>
  <c r="H42" i="24"/>
  <c r="J42" i="24"/>
  <c r="K42" i="24" s="1"/>
  <c r="H8" i="24"/>
  <c r="J8" i="24"/>
  <c r="K8" i="24" s="1"/>
  <c r="J30" i="24"/>
  <c r="K30" i="24" s="1"/>
  <c r="H32" i="24"/>
  <c r="J32" i="24"/>
  <c r="K32" i="24" s="1"/>
  <c r="H10" i="24"/>
  <c r="J10" i="24"/>
  <c r="K10" i="24" s="1"/>
  <c r="H36" i="24"/>
  <c r="J36" i="24"/>
  <c r="K36" i="24" s="1"/>
  <c r="H28" i="24"/>
  <c r="J28" i="24"/>
  <c r="K28" i="24" s="1"/>
  <c r="H20" i="24"/>
  <c r="J20" i="24"/>
  <c r="K20" i="24" s="1"/>
  <c r="J14" i="24"/>
  <c r="K14" i="24" s="1"/>
  <c r="J4" i="24"/>
  <c r="K4" i="24" s="1"/>
  <c r="H44" i="24"/>
  <c r="J44" i="24"/>
  <c r="K44" i="24" s="1"/>
  <c r="H24" i="24"/>
  <c r="J24" i="24"/>
  <c r="K24" i="24" s="1"/>
  <c r="H34" i="24"/>
  <c r="J34" i="24"/>
  <c r="K34" i="24" s="1"/>
  <c r="H26" i="24"/>
  <c r="J26" i="24"/>
  <c r="K26" i="24" s="1"/>
  <c r="H18" i="24"/>
  <c r="J18" i="24"/>
  <c r="K18" i="24" s="1"/>
  <c r="H12" i="24"/>
  <c r="J22" i="24"/>
  <c r="K22" i="24" s="1"/>
  <c r="J6" i="24"/>
  <c r="K6" i="24" s="1"/>
  <c r="H28" i="23"/>
  <c r="J28" i="23"/>
  <c r="K28" i="23" s="1"/>
  <c r="H44" i="23"/>
  <c r="J44" i="23"/>
  <c r="K44" i="23" s="1"/>
  <c r="H17" i="23"/>
  <c r="J17" i="23"/>
  <c r="K17" i="23" s="1"/>
  <c r="J4" i="23"/>
  <c r="K4" i="23" s="1"/>
  <c r="J25" i="23"/>
  <c r="K25" i="23" s="1"/>
  <c r="J15" i="23"/>
  <c r="K15" i="23" s="1"/>
  <c r="J31" i="23"/>
  <c r="K31" i="23" s="1"/>
  <c r="H20" i="23"/>
  <c r="J20" i="23"/>
  <c r="K20" i="23" s="1"/>
  <c r="J39" i="23"/>
  <c r="K39" i="23" s="1"/>
  <c r="H41" i="23"/>
  <c r="J41" i="23"/>
  <c r="K41" i="23" s="1"/>
  <c r="H12" i="23"/>
  <c r="J12" i="23"/>
  <c r="K12" i="23" s="1"/>
  <c r="H7" i="23"/>
  <c r="J7" i="23"/>
  <c r="K7" i="23" s="1"/>
  <c r="H26" i="23"/>
  <c r="J26" i="23"/>
  <c r="K26" i="23" s="1"/>
  <c r="H10" i="23"/>
  <c r="J10" i="23"/>
  <c r="K10" i="23" s="1"/>
  <c r="H30" i="23"/>
  <c r="J30" i="23"/>
  <c r="K30" i="23" s="1"/>
  <c r="J23" i="23"/>
  <c r="K23" i="23" s="1"/>
  <c r="J43" i="23"/>
  <c r="K43" i="23" s="1"/>
  <c r="J13" i="23"/>
  <c r="K13" i="23" s="1"/>
  <c r="J27" i="23"/>
  <c r="K27" i="23" s="1"/>
  <c r="H5" i="23"/>
  <c r="J5" i="23"/>
  <c r="K5" i="23" s="1"/>
  <c r="H22" i="23"/>
  <c r="J19" i="23"/>
  <c r="K19" i="23" s="1"/>
  <c r="J37" i="23"/>
  <c r="K37" i="23" s="1"/>
  <c r="J9" i="23"/>
  <c r="K9" i="23" s="1"/>
  <c r="J8" i="23"/>
  <c r="K8" i="23" s="1"/>
  <c r="H40" i="22"/>
  <c r="H7" i="22"/>
  <c r="J42" i="22"/>
  <c r="K42" i="22" s="1"/>
  <c r="J10" i="22"/>
  <c r="K10" i="22" s="1"/>
  <c r="H16" i="22"/>
  <c r="J16" i="22"/>
  <c r="K16" i="22" s="1"/>
  <c r="H20" i="22"/>
  <c r="J20" i="22"/>
  <c r="K20" i="22" s="1"/>
  <c r="J38" i="22"/>
  <c r="K38" i="22" s="1"/>
  <c r="J22" i="22"/>
  <c r="K22" i="22" s="1"/>
  <c r="J4" i="22"/>
  <c r="K4" i="22" s="1"/>
  <c r="J25" i="22"/>
  <c r="K25" i="22" s="1"/>
  <c r="J6" i="22"/>
  <c r="K6" i="22" s="1"/>
  <c r="J23" i="22"/>
  <c r="K23" i="22" s="1"/>
  <c r="J30" i="22"/>
  <c r="K30" i="22" s="1"/>
  <c r="H32" i="22"/>
  <c r="J32" i="22"/>
  <c r="K32" i="22" s="1"/>
  <c r="H36" i="22"/>
  <c r="J36" i="22"/>
  <c r="K36" i="22" s="1"/>
  <c r="J26" i="22"/>
  <c r="K26" i="22" s="1"/>
  <c r="J27" i="22"/>
  <c r="K27" i="22" s="1"/>
  <c r="H44" i="22"/>
  <c r="J44" i="22"/>
  <c r="K44" i="22" s="1"/>
  <c r="H24" i="22"/>
  <c r="J24" i="22"/>
  <c r="K24" i="22" s="1"/>
  <c r="J34" i="22"/>
  <c r="K34" i="22" s="1"/>
  <c r="J18" i="22"/>
  <c r="K18" i="22" s="1"/>
  <c r="J41" i="22"/>
  <c r="K41" i="22" s="1"/>
  <c r="J12" i="22"/>
  <c r="K12" i="22" s="1"/>
  <c r="J8" i="22"/>
  <c r="K8" i="22" s="1"/>
  <c r="H11" i="21"/>
  <c r="J11" i="21"/>
  <c r="K11" i="21" s="1"/>
  <c r="H23" i="21"/>
  <c r="J23" i="21"/>
  <c r="K23" i="21" s="1"/>
  <c r="H7" i="21"/>
  <c r="J7" i="21"/>
  <c r="K7" i="21" s="1"/>
  <c r="H15" i="21"/>
  <c r="J15" i="21"/>
  <c r="K15" i="21" s="1"/>
  <c r="J37" i="21"/>
  <c r="K37" i="21" s="1"/>
  <c r="J35" i="21"/>
  <c r="K35" i="21" s="1"/>
  <c r="J16" i="21"/>
  <c r="K16" i="21" s="1"/>
  <c r="J9" i="21"/>
  <c r="K9" i="21" s="1"/>
  <c r="H42" i="21"/>
  <c r="H38" i="21"/>
  <c r="J38" i="21"/>
  <c r="K38" i="21" s="1"/>
  <c r="H30" i="21"/>
  <c r="J30" i="21"/>
  <c r="K30" i="21" s="1"/>
  <c r="H31" i="21"/>
  <c r="J31" i="21"/>
  <c r="K31" i="21" s="1"/>
  <c r="J36" i="21"/>
  <c r="K36" i="21" s="1"/>
  <c r="J4" i="21"/>
  <c r="K4" i="21" s="1"/>
  <c r="J25" i="21"/>
  <c r="K25" i="21" s="1"/>
  <c r="J20" i="21"/>
  <c r="K20" i="21" s="1"/>
  <c r="J5" i="21"/>
  <c r="K5" i="21" s="1"/>
  <c r="H22" i="21"/>
  <c r="J22" i="21"/>
  <c r="K22" i="21" s="1"/>
  <c r="J41" i="21"/>
  <c r="K41" i="21" s="1"/>
  <c r="H27" i="21"/>
  <c r="J27" i="21"/>
  <c r="K27" i="21" s="1"/>
  <c r="H6" i="21"/>
  <c r="H14" i="21"/>
  <c r="J14" i="21"/>
  <c r="K14" i="21" s="1"/>
  <c r="H19" i="21"/>
  <c r="J19" i="21"/>
  <c r="K19" i="21" s="1"/>
  <c r="H10" i="21"/>
  <c r="J10" i="21"/>
  <c r="K10" i="21" s="1"/>
  <c r="J33" i="21"/>
  <c r="K33" i="21" s="1"/>
  <c r="J43" i="21"/>
  <c r="K43" i="21" s="1"/>
  <c r="J21" i="21"/>
  <c r="K21" i="21" s="1"/>
  <c r="J17" i="21"/>
  <c r="K17" i="21" s="1"/>
  <c r="J8" i="21"/>
  <c r="K8" i="21" s="1"/>
  <c r="H17" i="20"/>
  <c r="H44" i="20"/>
  <c r="J20" i="20"/>
  <c r="K20" i="20" s="1"/>
  <c r="J24" i="19"/>
  <c r="K24" i="19" s="1"/>
  <c r="J40" i="19"/>
  <c r="K40" i="19" s="1"/>
  <c r="J32" i="19"/>
  <c r="K32" i="19" s="1"/>
  <c r="J8" i="19"/>
  <c r="K8" i="19" s="1"/>
  <c r="H27" i="19"/>
  <c r="H20" i="19"/>
  <c r="J43" i="19"/>
  <c r="K43" i="19" s="1"/>
  <c r="J19" i="19"/>
  <c r="K19" i="19" s="1"/>
  <c r="H13" i="18"/>
  <c r="J13" i="18"/>
  <c r="K13" i="18" s="1"/>
  <c r="J36" i="18"/>
  <c r="K36" i="18" s="1"/>
  <c r="H28" i="18"/>
  <c r="J28" i="18"/>
  <c r="K28" i="18" s="1"/>
  <c r="H20" i="18"/>
  <c r="J20" i="18"/>
  <c r="K20" i="18" s="1"/>
  <c r="H12" i="18"/>
  <c r="J12" i="18"/>
  <c r="K12" i="18" s="1"/>
  <c r="H4" i="18"/>
  <c r="J4" i="18"/>
  <c r="K4" i="18" s="1"/>
  <c r="H35" i="18"/>
  <c r="J35" i="18"/>
  <c r="K35" i="18" s="1"/>
  <c r="H39" i="18"/>
  <c r="J39" i="18"/>
  <c r="K39" i="18" s="1"/>
  <c r="H34" i="18"/>
  <c r="J34" i="18"/>
  <c r="K34" i="18" s="1"/>
  <c r="J40" i="18"/>
  <c r="K40" i="18" s="1"/>
  <c r="J44" i="18"/>
  <c r="K44" i="18" s="1"/>
  <c r="J43" i="18"/>
  <c r="K43" i="18" s="1"/>
  <c r="H21" i="18"/>
  <c r="J21" i="18"/>
  <c r="K21" i="18" s="1"/>
  <c r="H5" i="18"/>
  <c r="J5" i="18"/>
  <c r="K5" i="18" s="1"/>
  <c r="H14" i="18"/>
  <c r="J14" i="18"/>
  <c r="K14" i="18" s="1"/>
  <c r="H27" i="18"/>
  <c r="J27" i="18"/>
  <c r="K27" i="18" s="1"/>
  <c r="H25" i="18"/>
  <c r="J25" i="18"/>
  <c r="K25" i="18" s="1"/>
  <c r="H17" i="18"/>
  <c r="J17" i="18"/>
  <c r="K17" i="18" s="1"/>
  <c r="H9" i="18"/>
  <c r="J9" i="18"/>
  <c r="K9" i="18" s="1"/>
  <c r="H31" i="18"/>
  <c r="J31" i="18"/>
  <c r="K31" i="18" s="1"/>
  <c r="H18" i="18"/>
  <c r="J18" i="18"/>
  <c r="K18" i="18" s="1"/>
  <c r="J32" i="18"/>
  <c r="K32" i="18" s="1"/>
  <c r="J6" i="18"/>
  <c r="K6" i="18" s="1"/>
  <c r="J24" i="18"/>
  <c r="K24" i="18" s="1"/>
  <c r="H23" i="18"/>
  <c r="J23" i="18"/>
  <c r="K23" i="18" s="1"/>
  <c r="H16" i="18"/>
  <c r="J16" i="18"/>
  <c r="K16" i="18" s="1"/>
  <c r="H8" i="18"/>
  <c r="J8" i="18"/>
  <c r="K8" i="18" s="1"/>
  <c r="J7" i="18"/>
  <c r="K7" i="18" s="1"/>
  <c r="J19" i="18"/>
  <c r="K19" i="18" s="1"/>
  <c r="J11" i="18"/>
  <c r="K11" i="18" s="1"/>
  <c r="H36" i="17"/>
  <c r="J36" i="17"/>
  <c r="K36" i="17" s="1"/>
  <c r="H21" i="17"/>
  <c r="J21" i="17"/>
  <c r="K21" i="17" s="1"/>
  <c r="H13" i="17"/>
  <c r="J13" i="17"/>
  <c r="K13" i="17" s="1"/>
  <c r="J37" i="17"/>
  <c r="K37" i="17" s="1"/>
  <c r="H34" i="17"/>
  <c r="J34" i="17"/>
  <c r="K34" i="17" s="1"/>
  <c r="H26" i="17"/>
  <c r="J26" i="17"/>
  <c r="K26" i="17" s="1"/>
  <c r="H10" i="17"/>
  <c r="J10" i="17"/>
  <c r="K10" i="17" s="1"/>
  <c r="J42" i="17"/>
  <c r="K42" i="17" s="1"/>
  <c r="J15" i="17"/>
  <c r="K15" i="17" s="1"/>
  <c r="H44" i="17"/>
  <c r="J44" i="17"/>
  <c r="K44" i="17" s="1"/>
  <c r="H25" i="17"/>
  <c r="J25" i="17"/>
  <c r="K25" i="17" s="1"/>
  <c r="H17" i="17"/>
  <c r="J17" i="17"/>
  <c r="K17" i="17" s="1"/>
  <c r="H9" i="17"/>
  <c r="J9" i="17"/>
  <c r="K9" i="17" s="1"/>
  <c r="J28" i="17"/>
  <c r="K28" i="17" s="1"/>
  <c r="J24" i="17"/>
  <c r="K24" i="17" s="1"/>
  <c r="J8" i="17"/>
  <c r="K8" i="17" s="1"/>
  <c r="J32" i="17"/>
  <c r="K32" i="17" s="1"/>
  <c r="J11" i="17"/>
  <c r="K11" i="17" s="1"/>
  <c r="H5" i="17"/>
  <c r="J5" i="17"/>
  <c r="K5" i="17" s="1"/>
  <c r="H18" i="17"/>
  <c r="J18" i="17"/>
  <c r="K18" i="17" s="1"/>
  <c r="H40" i="17"/>
  <c r="J40" i="17"/>
  <c r="K40" i="17" s="1"/>
  <c r="H30" i="17"/>
  <c r="J30" i="17"/>
  <c r="K30" i="17" s="1"/>
  <c r="H22" i="17"/>
  <c r="J22" i="17"/>
  <c r="K22" i="17" s="1"/>
  <c r="H14" i="17"/>
  <c r="J14" i="17"/>
  <c r="K14" i="17" s="1"/>
  <c r="H6" i="17"/>
  <c r="J6" i="17"/>
  <c r="K6" i="17" s="1"/>
  <c r="J29" i="17"/>
  <c r="K29" i="17" s="1"/>
  <c r="J20" i="17"/>
  <c r="K20" i="17" s="1"/>
  <c r="J4" i="17"/>
  <c r="K4" i="17" s="1"/>
  <c r="J27" i="17"/>
  <c r="K27" i="17" s="1"/>
  <c r="J43" i="17"/>
  <c r="K43" i="17" s="1"/>
  <c r="J10" i="16"/>
  <c r="K10" i="16" s="1"/>
  <c r="H43" i="16"/>
  <c r="H27" i="16"/>
  <c r="J35" i="15"/>
  <c r="K35" i="15" s="1"/>
  <c r="J43" i="15"/>
  <c r="K43" i="15" s="1"/>
  <c r="J23" i="15"/>
  <c r="K23" i="15" s="1"/>
  <c r="J39" i="15"/>
  <c r="K39" i="15" s="1"/>
  <c r="J15" i="15"/>
  <c r="K15" i="15" s="1"/>
  <c r="J27" i="15"/>
  <c r="K27" i="15" s="1"/>
  <c r="J31" i="15"/>
  <c r="K31" i="15" s="1"/>
  <c r="J7" i="15"/>
  <c r="K7" i="15" s="1"/>
  <c r="H7" i="13"/>
  <c r="J14" i="13"/>
  <c r="K14" i="13" s="1"/>
  <c r="J29" i="11"/>
  <c r="K29" i="11" s="1"/>
  <c r="H14" i="11"/>
  <c r="J41" i="10"/>
  <c r="K41" i="10" s="1"/>
  <c r="J10" i="10"/>
  <c r="K10" i="10" s="1"/>
  <c r="J33" i="8"/>
  <c r="K33" i="8" s="1"/>
  <c r="K42" i="8"/>
  <c r="K31" i="8"/>
  <c r="J27" i="8"/>
  <c r="K27" i="8" s="1"/>
  <c r="K28" i="8"/>
  <c r="K40" i="8"/>
  <c r="K29" i="8"/>
  <c r="J25" i="8"/>
  <c r="K25" i="8" s="1"/>
  <c r="J36" i="8"/>
  <c r="K36" i="8" s="1"/>
  <c r="J38" i="8"/>
  <c r="K38" i="8" s="1"/>
  <c r="J19" i="8"/>
  <c r="K19" i="8" s="1"/>
  <c r="H23" i="7"/>
  <c r="J23" i="7"/>
  <c r="K23" i="7" s="1"/>
  <c r="J30" i="7"/>
  <c r="K30" i="7" s="1"/>
  <c r="J6" i="7"/>
  <c r="K6" i="7" s="1"/>
  <c r="H39" i="5"/>
  <c r="H7" i="5"/>
  <c r="H40" i="5"/>
  <c r="H13" i="5"/>
  <c r="J10" i="4"/>
  <c r="K10" i="4" s="1"/>
  <c r="J31" i="2"/>
  <c r="K31" i="2" s="1"/>
  <c r="J17" i="2"/>
  <c r="K17" i="2" s="1"/>
  <c r="J9" i="2"/>
  <c r="K9" i="2" s="1"/>
  <c r="J28" i="2"/>
  <c r="K28" i="2" s="1"/>
  <c r="H12" i="2"/>
  <c r="H40" i="2"/>
  <c r="H24" i="2"/>
  <c r="H16" i="2"/>
  <c r="H9" i="2"/>
  <c r="H6" i="2"/>
  <c r="H21" i="20"/>
  <c r="H11" i="20"/>
  <c r="H37" i="13"/>
  <c r="S47" i="42"/>
  <c r="H15" i="11"/>
  <c r="J15" i="11" s="1"/>
  <c r="K15" i="11" s="1"/>
  <c r="H24" i="11"/>
  <c r="H16" i="11"/>
  <c r="H43" i="10"/>
  <c r="H10" i="10"/>
  <c r="H27" i="10"/>
  <c r="H41" i="10"/>
  <c r="H13" i="8"/>
  <c r="H39" i="7"/>
  <c r="H12" i="4"/>
  <c r="H34" i="4"/>
  <c r="H14" i="4"/>
  <c r="H4" i="4"/>
  <c r="D15" i="41"/>
  <c r="D16" i="41" s="1"/>
  <c r="H10" i="2"/>
  <c r="H28" i="2"/>
  <c r="H44" i="2"/>
  <c r="F15" i="41"/>
  <c r="F16" i="41" s="1"/>
  <c r="G15" i="41"/>
  <c r="G16" i="41" s="1"/>
  <c r="H17" i="16"/>
  <c r="J17" i="16"/>
  <c r="K17" i="16" s="1"/>
  <c r="J19" i="20"/>
  <c r="K19" i="20" s="1"/>
  <c r="H19" i="20"/>
  <c r="H22" i="20"/>
  <c r="K44" i="8"/>
  <c r="N44" i="42"/>
  <c r="J40" i="10"/>
  <c r="K40" i="10" s="1"/>
  <c r="H40" i="10"/>
  <c r="B19" i="42"/>
  <c r="H15" i="3"/>
  <c r="J15" i="3"/>
  <c r="K15" i="3" s="1"/>
  <c r="K33" i="42"/>
  <c r="J29" i="2"/>
  <c r="K29" i="2" s="1"/>
  <c r="J31" i="7"/>
  <c r="K31" i="7" s="1"/>
  <c r="H31" i="7"/>
  <c r="J28" i="6"/>
  <c r="K28" i="6" s="1"/>
  <c r="H28" i="6"/>
  <c r="K40" i="42"/>
  <c r="S40" i="42" s="1"/>
  <c r="H36" i="2"/>
  <c r="K26" i="42"/>
  <c r="H22" i="2"/>
  <c r="K18" i="42"/>
  <c r="S18" i="42" s="1"/>
  <c r="H14" i="2"/>
  <c r="N39" i="42"/>
  <c r="H35" i="10"/>
  <c r="J35" i="10"/>
  <c r="K35" i="10" s="1"/>
  <c r="B43" i="42"/>
  <c r="H39" i="3"/>
  <c r="J39" i="3"/>
  <c r="K39" i="3" s="1"/>
  <c r="E29" i="42"/>
  <c r="S29" i="42" s="1"/>
  <c r="J25" i="9"/>
  <c r="K25" i="9" s="1"/>
  <c r="J37" i="19"/>
  <c r="K37" i="19" s="1"/>
  <c r="H37" i="19"/>
  <c r="J24" i="5"/>
  <c r="K24" i="5" s="1"/>
  <c r="H24" i="5"/>
  <c r="H44" i="4"/>
  <c r="J44" i="4"/>
  <c r="K44" i="4" s="1"/>
  <c r="B31" i="42"/>
  <c r="H27" i="3"/>
  <c r="H42" i="16"/>
  <c r="J42" i="16"/>
  <c r="K42" i="16" s="1"/>
  <c r="H5" i="16"/>
  <c r="J5" i="16"/>
  <c r="K5" i="16" s="1"/>
  <c r="C31" i="42"/>
  <c r="J27" i="13"/>
  <c r="K27" i="13" s="1"/>
  <c r="C23" i="42"/>
  <c r="J19" i="13"/>
  <c r="K19" i="13" s="1"/>
  <c r="H11" i="16"/>
  <c r="J11" i="16"/>
  <c r="K11" i="16" s="1"/>
  <c r="B33" i="42"/>
  <c r="H29" i="3"/>
  <c r="C26" i="42"/>
  <c r="J22" i="13"/>
  <c r="K22" i="13" s="1"/>
  <c r="H22" i="13"/>
  <c r="M24" i="42"/>
  <c r="S24" i="42" s="1"/>
  <c r="H20" i="11"/>
  <c r="J20" i="11"/>
  <c r="K20" i="11" s="1"/>
  <c r="N37" i="42"/>
  <c r="J33" i="10"/>
  <c r="K33" i="10" s="1"/>
  <c r="M26" i="42"/>
  <c r="J22" i="11"/>
  <c r="K22" i="11" s="1"/>
  <c r="K23" i="42"/>
  <c r="J19" i="2"/>
  <c r="K19" i="2" s="1"/>
  <c r="H19" i="2"/>
  <c r="N23" i="42"/>
  <c r="H19" i="10"/>
  <c r="J19" i="10"/>
  <c r="K19" i="10" s="1"/>
  <c r="D34" i="42"/>
  <c r="H30" i="4"/>
  <c r="H37" i="16"/>
  <c r="J37" i="16"/>
  <c r="K37" i="16" s="1"/>
  <c r="H21" i="16"/>
  <c r="J21" i="16"/>
  <c r="K21" i="16" s="1"/>
  <c r="M17" i="42"/>
  <c r="S17" i="42" s="1"/>
  <c r="J13" i="11"/>
  <c r="K13" i="11" s="1"/>
  <c r="H13" i="11"/>
  <c r="K34" i="8"/>
  <c r="C25" i="42"/>
  <c r="S25" i="42" s="1"/>
  <c r="H21" i="13"/>
  <c r="N36" i="42"/>
  <c r="H32" i="10"/>
  <c r="B45" i="42"/>
  <c r="S45" i="42" s="1"/>
  <c r="H41" i="3"/>
  <c r="J27" i="3"/>
  <c r="K27" i="3" s="1"/>
  <c r="J30" i="2"/>
  <c r="K30" i="2" s="1"/>
  <c r="J10" i="8"/>
  <c r="K10" i="8" s="1"/>
  <c r="J23" i="3"/>
  <c r="K23" i="3" s="1"/>
  <c r="H23" i="20"/>
  <c r="J42" i="19"/>
  <c r="K42" i="19" s="1"/>
  <c r="H25" i="16"/>
  <c r="H26" i="10"/>
  <c r="H25" i="3"/>
  <c r="J35" i="6"/>
  <c r="K35" i="6" s="1"/>
  <c r="J25" i="13"/>
  <c r="K25" i="13" s="1"/>
  <c r="H44" i="10"/>
  <c r="J10" i="2"/>
  <c r="K10" i="2" s="1"/>
  <c r="J12" i="2"/>
  <c r="K12" i="2" s="1"/>
  <c r="H41" i="11"/>
  <c r="J41" i="11" s="1"/>
  <c r="K41" i="11" s="1"/>
  <c r="H4" i="20"/>
  <c r="H9" i="16"/>
  <c r="H29" i="11"/>
  <c r="J26" i="10"/>
  <c r="K26" i="10" s="1"/>
  <c r="J39" i="9"/>
  <c r="K39" i="9" s="1"/>
  <c r="K24" i="8"/>
  <c r="H20" i="6"/>
  <c r="H37" i="3"/>
  <c r="J21" i="8"/>
  <c r="K21" i="8" s="1"/>
  <c r="J38" i="7"/>
  <c r="K38" i="7" s="1"/>
  <c r="J6" i="5"/>
  <c r="K6" i="5" s="1"/>
  <c r="J32" i="3"/>
  <c r="K32" i="3" s="1"/>
  <c r="H20" i="2"/>
  <c r="J41" i="9"/>
  <c r="K41" i="9" s="1"/>
  <c r="H42" i="4"/>
  <c r="H23" i="3"/>
  <c r="H5" i="2"/>
  <c r="J6" i="14"/>
  <c r="K6" i="14" s="1"/>
  <c r="S46" i="42"/>
  <c r="S38" i="42"/>
  <c r="N42" i="42"/>
  <c r="S42" i="42" s="1"/>
  <c r="J38" i="10"/>
  <c r="K38" i="10" s="1"/>
  <c r="C37" i="42"/>
  <c r="H33" i="13"/>
  <c r="J37" i="20"/>
  <c r="K37" i="20" s="1"/>
  <c r="H31" i="20"/>
  <c r="H38" i="20"/>
  <c r="H36" i="20"/>
  <c r="H32" i="20"/>
  <c r="C39" i="42"/>
  <c r="H35" i="13"/>
  <c r="H40" i="20"/>
  <c r="J41" i="19"/>
  <c r="K41" i="19" s="1"/>
  <c r="H41" i="16"/>
  <c r="J42" i="14"/>
  <c r="K42" i="14" s="1"/>
  <c r="H17" i="11"/>
  <c r="M13" i="42"/>
  <c r="S13" i="42" s="1"/>
  <c r="J9" i="11"/>
  <c r="K9" i="11" s="1"/>
  <c r="E39" i="42"/>
  <c r="J35" i="9"/>
  <c r="K35" i="9" s="1"/>
  <c r="J7" i="8"/>
  <c r="K7" i="8" s="1"/>
  <c r="H7" i="8"/>
  <c r="J44" i="7"/>
  <c r="K44" i="7" s="1"/>
  <c r="H44" i="7"/>
  <c r="J36" i="7"/>
  <c r="K36" i="7" s="1"/>
  <c r="H36" i="7"/>
  <c r="J28" i="7"/>
  <c r="K28" i="7" s="1"/>
  <c r="H28" i="7"/>
  <c r="J20" i="7"/>
  <c r="K20" i="7" s="1"/>
  <c r="H20" i="7"/>
  <c r="J12" i="7"/>
  <c r="K12" i="7" s="1"/>
  <c r="H12" i="7"/>
  <c r="J4" i="7"/>
  <c r="K4" i="7" s="1"/>
  <c r="H4" i="7"/>
  <c r="J41" i="6"/>
  <c r="K41" i="6" s="1"/>
  <c r="H41" i="6"/>
  <c r="J25" i="6"/>
  <c r="K25" i="6" s="1"/>
  <c r="H25" i="6"/>
  <c r="J17" i="6"/>
  <c r="K17" i="6" s="1"/>
  <c r="H17" i="6"/>
  <c r="H39" i="20"/>
  <c r="H9" i="20"/>
  <c r="H42" i="20"/>
  <c r="H29" i="16"/>
  <c r="H13" i="16"/>
  <c r="H38" i="14"/>
  <c r="J38" i="14" s="1"/>
  <c r="K38" i="14" s="1"/>
  <c r="J43" i="13"/>
  <c r="K43" i="13" s="1"/>
  <c r="H14" i="20"/>
  <c r="L22" i="42"/>
  <c r="S22" i="42" s="1"/>
  <c r="H18" i="14"/>
  <c r="C43" i="42"/>
  <c r="J39" i="13"/>
  <c r="K39" i="13" s="1"/>
  <c r="C15" i="42"/>
  <c r="S15" i="42" s="1"/>
  <c r="J11" i="13"/>
  <c r="K11" i="13" s="1"/>
  <c r="F44" i="42"/>
  <c r="J40" i="12"/>
  <c r="K40" i="12" s="1"/>
  <c r="F36" i="42"/>
  <c r="J32" i="12"/>
  <c r="K32" i="12" s="1"/>
  <c r="F28" i="42"/>
  <c r="J24" i="12"/>
  <c r="K24" i="12" s="1"/>
  <c r="F20" i="42"/>
  <c r="S20" i="42" s="1"/>
  <c r="J16" i="12"/>
  <c r="K16" i="12" s="1"/>
  <c r="F12" i="42"/>
  <c r="J8" i="12"/>
  <c r="K8" i="12" s="1"/>
  <c r="M41" i="42"/>
  <c r="S41" i="42" s="1"/>
  <c r="J37" i="11"/>
  <c r="K37" i="11" s="1"/>
  <c r="H34" i="14"/>
  <c r="M37" i="42"/>
  <c r="H33" i="11"/>
  <c r="H14" i="10"/>
  <c r="N10" i="42"/>
  <c r="S10" i="42" s="1"/>
  <c r="J6" i="10"/>
  <c r="K6" i="10" s="1"/>
  <c r="H6" i="14"/>
  <c r="L30" i="42"/>
  <c r="S30" i="42" s="1"/>
  <c r="J26" i="14"/>
  <c r="K26" i="14" s="1"/>
  <c r="H30" i="20"/>
  <c r="J34" i="19"/>
  <c r="K34" i="19" s="1"/>
  <c r="J10" i="14"/>
  <c r="K10" i="14" s="1"/>
  <c r="H30" i="10"/>
  <c r="N26" i="42"/>
  <c r="J22" i="10"/>
  <c r="K22" i="10" s="1"/>
  <c r="K30" i="8"/>
  <c r="J14" i="7"/>
  <c r="K14" i="7" s="1"/>
  <c r="J19" i="6"/>
  <c r="K19" i="6" s="1"/>
  <c r="J22" i="5"/>
  <c r="K22" i="5" s="1"/>
  <c r="J35" i="4"/>
  <c r="K35" i="4" s="1"/>
  <c r="H31" i="11"/>
  <c r="J27" i="11"/>
  <c r="K27" i="11" s="1"/>
  <c r="H11" i="11"/>
  <c r="J28" i="10"/>
  <c r="K28" i="10" s="1"/>
  <c r="J16" i="8"/>
  <c r="K16" i="8" s="1"/>
  <c r="H6" i="3"/>
  <c r="H9" i="8"/>
  <c r="H40" i="3"/>
  <c r="H27" i="2"/>
  <c r="J37" i="3"/>
  <c r="K37" i="3" s="1"/>
  <c r="J5" i="3"/>
  <c r="K5" i="3" s="1"/>
  <c r="H42" i="2"/>
  <c r="J35" i="19"/>
  <c r="K35" i="19" s="1"/>
  <c r="H25" i="20"/>
  <c r="H44" i="16"/>
  <c r="H12" i="11"/>
  <c r="H39" i="10"/>
  <c r="J4" i="4"/>
  <c r="K4" i="4" s="1"/>
  <c r="J18" i="2"/>
  <c r="K18" i="2" s="1"/>
  <c r="J20" i="4"/>
  <c r="K20" i="4" s="1"/>
  <c r="J20" i="2"/>
  <c r="K20" i="2" s="1"/>
  <c r="H32" i="11"/>
  <c r="J12" i="4"/>
  <c r="K12" i="4" s="1"/>
  <c r="J5" i="4"/>
  <c r="K5" i="4" s="1"/>
  <c r="J30" i="4"/>
  <c r="K30" i="4" s="1"/>
  <c r="J21" i="4"/>
  <c r="K21" i="4" s="1"/>
  <c r="K26" i="8"/>
  <c r="J22" i="7"/>
  <c r="K22" i="7" s="1"/>
  <c r="J27" i="6"/>
  <c r="K27" i="6" s="1"/>
  <c r="J30" i="5"/>
  <c r="K30" i="5" s="1"/>
  <c r="J43" i="4"/>
  <c r="K43" i="4" s="1"/>
  <c r="J11" i="4"/>
  <c r="K11" i="4" s="1"/>
  <c r="J31" i="11"/>
  <c r="K31" i="11" s="1"/>
  <c r="J11" i="11"/>
  <c r="K11" i="11" s="1"/>
  <c r="J12" i="8"/>
  <c r="K12" i="8" s="1"/>
  <c r="J21" i="3"/>
  <c r="K21" i="3" s="1"/>
  <c r="H4" i="3"/>
  <c r="H43" i="4"/>
  <c r="H33" i="2"/>
  <c r="J33" i="2" s="1"/>
  <c r="K33" i="2" s="1"/>
  <c r="J19" i="3"/>
  <c r="K19" i="3" s="1"/>
  <c r="J13" i="3"/>
  <c r="K13" i="3" s="1"/>
  <c r="H5" i="3"/>
  <c r="J23" i="2"/>
  <c r="K23" i="2" s="1"/>
  <c r="H17" i="2"/>
  <c r="H14" i="13"/>
  <c r="J40" i="2"/>
  <c r="K40" i="2" s="1"/>
  <c r="J14" i="2"/>
  <c r="K14" i="2" s="1"/>
  <c r="H10" i="11"/>
  <c r="H33" i="10"/>
  <c r="J36" i="2"/>
  <c r="K36" i="2" s="1"/>
  <c r="J16" i="2"/>
  <c r="K16" i="2" s="1"/>
  <c r="H15" i="10"/>
  <c r="H24" i="3"/>
  <c r="H27" i="4"/>
  <c r="H28" i="11"/>
  <c r="H6" i="11"/>
  <c r="H25" i="10"/>
  <c r="H22" i="11"/>
  <c r="H4" i="11"/>
  <c r="H27" i="11"/>
  <c r="H19" i="11"/>
  <c r="H28" i="10"/>
  <c r="J33" i="9"/>
  <c r="K33" i="9" s="1"/>
  <c r="H32" i="3"/>
  <c r="H35" i="2"/>
  <c r="J27" i="2"/>
  <c r="K27" i="2" s="1"/>
  <c r="H19" i="3"/>
  <c r="H23" i="2"/>
  <c r="C34" i="42"/>
  <c r="J30" i="13"/>
  <c r="K30" i="13" s="1"/>
  <c r="J22" i="2"/>
  <c r="K22" i="2" s="1"/>
  <c r="J24" i="2"/>
  <c r="K24" i="2" s="1"/>
  <c r="J6" i="2"/>
  <c r="K6" i="2" s="1"/>
  <c r="J42" i="4"/>
  <c r="K42" i="4" s="1"/>
  <c r="J34" i="4"/>
  <c r="K34" i="4" s="1"/>
  <c r="H9" i="41"/>
  <c r="H11" i="41" s="1"/>
  <c r="H12" i="41"/>
  <c r="C19" i="42"/>
  <c r="J15" i="13"/>
  <c r="K15" i="13" s="1"/>
  <c r="H14" i="14"/>
  <c r="H15" i="13"/>
  <c r="J28" i="13"/>
  <c r="K28" i="13" s="1"/>
  <c r="J17" i="8"/>
  <c r="K17" i="8" s="1"/>
  <c r="S32" i="42"/>
  <c r="S12" i="42"/>
  <c r="H7" i="4"/>
  <c r="S8" i="42"/>
  <c r="S21" i="42"/>
  <c r="J16" i="3"/>
  <c r="K16" i="3" s="1"/>
  <c r="H24" i="20"/>
  <c r="J26" i="20"/>
  <c r="K26" i="20" s="1"/>
  <c r="H33" i="19"/>
  <c r="H5" i="20"/>
  <c r="J16" i="19"/>
  <c r="K16" i="19" s="1"/>
  <c r="J33" i="16"/>
  <c r="K33" i="16" s="1"/>
  <c r="H26" i="16"/>
  <c r="H22" i="14"/>
  <c r="J14" i="14"/>
  <c r="K14" i="14" s="1"/>
  <c r="H36" i="13"/>
  <c r="H28" i="13"/>
  <c r="H20" i="13"/>
  <c r="H13" i="13"/>
  <c r="H5" i="13"/>
  <c r="H39" i="11"/>
  <c r="J25" i="19"/>
  <c r="K25" i="19" s="1"/>
  <c r="J9" i="19"/>
  <c r="K9" i="19" s="1"/>
  <c r="J34" i="14"/>
  <c r="K34" i="14" s="1"/>
  <c r="J18" i="14"/>
  <c r="K18" i="14" s="1"/>
  <c r="H27" i="13"/>
  <c r="J29" i="13"/>
  <c r="K29" i="13" s="1"/>
  <c r="J33" i="11"/>
  <c r="K33" i="11" s="1"/>
  <c r="H21" i="11"/>
  <c r="J17" i="11"/>
  <c r="K17" i="11" s="1"/>
  <c r="H5" i="11"/>
  <c r="H34" i="10"/>
  <c r="J30" i="10"/>
  <c r="K30" i="10" s="1"/>
  <c r="H18" i="10"/>
  <c r="J14" i="10"/>
  <c r="K14" i="10" s="1"/>
  <c r="J43" i="9"/>
  <c r="K43" i="9" s="1"/>
  <c r="J15" i="9"/>
  <c r="K15" i="9" s="1"/>
  <c r="H11" i="8"/>
  <c r="J34" i="5"/>
  <c r="K34" i="5" s="1"/>
  <c r="J26" i="5"/>
  <c r="K26" i="5" s="1"/>
  <c r="J18" i="5"/>
  <c r="K18" i="5" s="1"/>
  <c r="J10" i="5"/>
  <c r="K10" i="5" s="1"/>
  <c r="J39" i="4"/>
  <c r="K39" i="4" s="1"/>
  <c r="J31" i="4"/>
  <c r="K31" i="4" s="1"/>
  <c r="J23" i="4"/>
  <c r="K23" i="4" s="1"/>
  <c r="J7" i="4"/>
  <c r="K7" i="4" s="1"/>
  <c r="J44" i="3"/>
  <c r="K44" i="3" s="1"/>
  <c r="J28" i="3"/>
  <c r="K28" i="3" s="1"/>
  <c r="H25" i="13"/>
  <c r="J9" i="13"/>
  <c r="K9" i="13" s="1"/>
  <c r="J30" i="12"/>
  <c r="K30" i="12" s="1"/>
  <c r="J22" i="12"/>
  <c r="K22" i="12" s="1"/>
  <c r="J14" i="12"/>
  <c r="K14" i="12" s="1"/>
  <c r="J6" i="12"/>
  <c r="K6" i="12" s="1"/>
  <c r="J43" i="11"/>
  <c r="K43" i="11" s="1"/>
  <c r="J35" i="11"/>
  <c r="K35" i="11" s="1"/>
  <c r="H23" i="11"/>
  <c r="J19" i="11"/>
  <c r="K19" i="11" s="1"/>
  <c r="H7" i="11"/>
  <c r="H36" i="10"/>
  <c r="J32" i="10"/>
  <c r="K32" i="10" s="1"/>
  <c r="H20" i="10"/>
  <c r="H16" i="10"/>
  <c r="H12" i="10"/>
  <c r="H8" i="10"/>
  <c r="H4" i="10"/>
  <c r="J37" i="9"/>
  <c r="K37" i="9" s="1"/>
  <c r="J29" i="9"/>
  <c r="K29" i="9" s="1"/>
  <c r="J21" i="9"/>
  <c r="K21" i="9" s="1"/>
  <c r="J17" i="9"/>
  <c r="K17" i="9" s="1"/>
  <c r="J13" i="9"/>
  <c r="K13" i="9" s="1"/>
  <c r="J9" i="9"/>
  <c r="K9" i="9" s="1"/>
  <c r="J5" i="9"/>
  <c r="K5" i="9" s="1"/>
  <c r="J18" i="8"/>
  <c r="K18" i="8" s="1"/>
  <c r="H18" i="3"/>
  <c r="H10" i="3"/>
  <c r="H11" i="4"/>
  <c r="J37" i="13"/>
  <c r="K37" i="13" s="1"/>
  <c r="J17" i="13"/>
  <c r="K17" i="13" s="1"/>
  <c r="H14" i="8"/>
  <c r="H39" i="4"/>
  <c r="H23" i="4"/>
  <c r="H37" i="2"/>
  <c r="H29" i="2"/>
  <c r="J33" i="3"/>
  <c r="K33" i="3" s="1"/>
  <c r="J14" i="3"/>
  <c r="K14" i="3" s="1"/>
  <c r="J6" i="3"/>
  <c r="K6" i="3" s="1"/>
  <c r="J11" i="3"/>
  <c r="K11" i="3" s="1"/>
  <c r="S9" i="42"/>
  <c r="H21" i="2"/>
  <c r="J21" i="2" s="1"/>
  <c r="K21" i="2" s="1"/>
  <c r="J11" i="2"/>
  <c r="K11" i="2" s="1"/>
  <c r="J8" i="3"/>
  <c r="K8" i="3" s="1"/>
  <c r="J41" i="3"/>
  <c r="K41" i="3" s="1"/>
  <c r="J13" i="2"/>
  <c r="K13" i="2" s="1"/>
  <c r="H7" i="2"/>
  <c r="H14" i="41"/>
  <c r="H13" i="41"/>
  <c r="C35" i="42"/>
  <c r="S35" i="42" s="1"/>
  <c r="J31" i="13"/>
  <c r="K31" i="13" s="1"/>
  <c r="H30" i="14"/>
  <c r="J30" i="14" s="1"/>
  <c r="K30" i="14" s="1"/>
  <c r="J22" i="14"/>
  <c r="K22" i="14" s="1"/>
  <c r="H43" i="13"/>
  <c r="H42" i="14"/>
  <c r="H26" i="14"/>
  <c r="H10" i="14"/>
  <c r="H39" i="13"/>
  <c r="H19" i="13"/>
  <c r="H29" i="13"/>
  <c r="H25" i="11"/>
  <c r="J25" i="11" s="1"/>
  <c r="K25" i="11" s="1"/>
  <c r="J21" i="11"/>
  <c r="K21" i="11" s="1"/>
  <c r="H9" i="11"/>
  <c r="J5" i="11"/>
  <c r="K5" i="11" s="1"/>
  <c r="H38" i="10"/>
  <c r="J34" i="10"/>
  <c r="K34" i="10" s="1"/>
  <c r="H22" i="10"/>
  <c r="J18" i="10"/>
  <c r="K18" i="10" s="1"/>
  <c r="H6" i="10"/>
  <c r="J31" i="9"/>
  <c r="K31" i="9" s="1"/>
  <c r="J27" i="9"/>
  <c r="K27" i="9" s="1"/>
  <c r="J23" i="9"/>
  <c r="K23" i="9" s="1"/>
  <c r="J19" i="9"/>
  <c r="K19" i="9" s="1"/>
  <c r="J11" i="9"/>
  <c r="K11" i="9" s="1"/>
  <c r="J7" i="9"/>
  <c r="K7" i="9" s="1"/>
  <c r="J33" i="13"/>
  <c r="K33" i="13" s="1"/>
  <c r="J21" i="13"/>
  <c r="K21" i="13" s="1"/>
  <c r="H40" i="7"/>
  <c r="H32" i="7"/>
  <c r="H24" i="7"/>
  <c r="H16" i="7"/>
  <c r="H8" i="7"/>
  <c r="H37" i="6"/>
  <c r="H29" i="6"/>
  <c r="H21" i="6"/>
  <c r="H13" i="6"/>
  <c r="J20" i="13"/>
  <c r="K20" i="13" s="1"/>
  <c r="J7" i="13"/>
  <c r="K7" i="13" s="1"/>
  <c r="J36" i="12"/>
  <c r="K36" i="12" s="1"/>
  <c r="J28" i="12"/>
  <c r="K28" i="12" s="1"/>
  <c r="J20" i="12"/>
  <c r="K20" i="12" s="1"/>
  <c r="J12" i="12"/>
  <c r="K12" i="12" s="1"/>
  <c r="J4" i="12"/>
  <c r="K4" i="12" s="1"/>
  <c r="J23" i="11"/>
  <c r="K23" i="11" s="1"/>
  <c r="J7" i="11"/>
  <c r="K7" i="11" s="1"/>
  <c r="J36" i="10"/>
  <c r="K36" i="10" s="1"/>
  <c r="J20" i="10"/>
  <c r="K20" i="10" s="1"/>
  <c r="J16" i="10"/>
  <c r="K16" i="10" s="1"/>
  <c r="J12" i="10"/>
  <c r="K12" i="10" s="1"/>
  <c r="J8" i="10"/>
  <c r="K8" i="10" s="1"/>
  <c r="J4" i="10"/>
  <c r="K4" i="10" s="1"/>
  <c r="S28" i="42"/>
  <c r="H16" i="3"/>
  <c r="H8" i="3"/>
  <c r="H28" i="3"/>
  <c r="S16" i="42"/>
  <c r="H21" i="3"/>
  <c r="H17" i="13"/>
  <c r="H35" i="4"/>
  <c r="H19" i="4"/>
  <c r="H36" i="3"/>
  <c r="S11" i="42"/>
  <c r="H39" i="2"/>
  <c r="J39" i="2" s="1"/>
  <c r="K39" i="2" s="1"/>
  <c r="J35" i="2"/>
  <c r="K35" i="2" s="1"/>
  <c r="H31" i="2"/>
  <c r="H17" i="3"/>
  <c r="J9" i="3"/>
  <c r="K9" i="3" s="1"/>
  <c r="H11" i="3"/>
  <c r="J42" i="2"/>
  <c r="K42" i="2" s="1"/>
  <c r="H15" i="2"/>
  <c r="J15" i="2" s="1"/>
  <c r="K15" i="2" s="1"/>
  <c r="H11" i="2"/>
  <c r="J5" i="2"/>
  <c r="K5" i="2" s="1"/>
  <c r="J18" i="3"/>
  <c r="K18" i="3" s="1"/>
  <c r="H25" i="2"/>
  <c r="J25" i="2" s="1"/>
  <c r="K25" i="2" s="1"/>
  <c r="H13" i="2"/>
  <c r="C27" i="42"/>
  <c r="S27" i="42" s="1"/>
  <c r="J23" i="13"/>
  <c r="K23" i="13" s="1"/>
  <c r="H9" i="13"/>
  <c r="J38" i="12"/>
  <c r="K38" i="12" s="1"/>
  <c r="H43" i="11"/>
  <c r="H35" i="11"/>
  <c r="J36" i="13"/>
  <c r="K36" i="13" s="1"/>
  <c r="J36" i="3"/>
  <c r="K36" i="3" s="1"/>
  <c r="J13" i="13"/>
  <c r="K13" i="13" s="1"/>
  <c r="J5" i="13"/>
  <c r="K5" i="13" s="1"/>
  <c r="J42" i="12"/>
  <c r="K42" i="12" s="1"/>
  <c r="J34" i="12"/>
  <c r="K34" i="12" s="1"/>
  <c r="J26" i="12"/>
  <c r="K26" i="12" s="1"/>
  <c r="J18" i="12"/>
  <c r="K18" i="12" s="1"/>
  <c r="J10" i="12"/>
  <c r="K10" i="12" s="1"/>
  <c r="J39" i="11"/>
  <c r="K39" i="11" s="1"/>
  <c r="S14" i="42"/>
  <c r="H31" i="4"/>
  <c r="H15" i="4"/>
  <c r="J15" i="4" s="1"/>
  <c r="K15" i="4" s="1"/>
  <c r="J29" i="3"/>
  <c r="K29" i="3" s="1"/>
  <c r="J12" i="3"/>
  <c r="K12" i="3" s="1"/>
  <c r="J4" i="3"/>
  <c r="K4" i="3" s="1"/>
  <c r="J37" i="2"/>
  <c r="K37" i="2" s="1"/>
  <c r="J17" i="3"/>
  <c r="K17" i="3" s="1"/>
  <c r="H9" i="3"/>
  <c r="J25" i="3"/>
  <c r="K25" i="3" s="1"/>
  <c r="J10" i="3"/>
  <c r="K10" i="3" s="1"/>
  <c r="J7" i="2"/>
  <c r="K7" i="2" s="1"/>
  <c r="S19" i="42" l="1"/>
  <c r="S36" i="42"/>
  <c r="S23" i="42"/>
  <c r="S43" i="42"/>
  <c r="S26" i="42"/>
  <c r="S33" i="42"/>
  <c r="S37" i="42"/>
  <c r="S44" i="42"/>
  <c r="S39" i="42"/>
  <c r="H15" i="41"/>
  <c r="H16" i="41" s="1"/>
  <c r="S34" i="42"/>
  <c r="S31" i="42"/>
</calcChain>
</file>

<file path=xl/comments1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ID#AAAAfGX1qCA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ID#AAAAfGX1p-g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ID#AAAAfFsw0i0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ID#AAAAfGX1p6Q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ID#AAAAfGX1p9k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ID#AAAAfGX1p_M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szKYpZgYczq3oxelfGJzVCYWNOQ=="/>
    </ext>
  </extLst>
</comments>
</file>

<file path=xl/comments10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ID#AAAAfGX1qFg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ID#AAAAfGX1qE4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ID#AAAAfGX1qA4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ID#AAAAfGX1p-Q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ID#AAAAfGX1qBk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ID#AAAAfGX1qDA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gbHtWZEf13KVxrOJ9a1Jf/2tLCw=="/>
    </ext>
  </extLst>
</comments>
</file>

<file path=xl/comments11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ID#AAAAfGX1qB4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ID#AAAAfFsw0ik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ID#AAAAfGX1p9c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ID#AAAAfGX1p8w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ID#AAAAfGX1p-s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ID#AAAAfGX1p-w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rV1AHv+z1q11b3AwzkuLvqzWj2w=="/>
    </ext>
  </extLst>
</comments>
</file>

<file path=xl/comments12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ID#AAAAfGX1qBs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ID#AAAAfGX1p9A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ID#AAAAfGX1qHA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ID#AAAAfFsw0jM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ID#AAAAfGX1qBE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ID#AAAAfGX1p5w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xbLwdoKEJpGWx2EB7C3blnHcsnA=="/>
    </ext>
  </extLst>
</comments>
</file>

<file path=xl/comments13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ID#AAAAfGX1p9s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ID#AAAAfFsw0jE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ID#AAAAfGX1p5U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ID#AAAAfGX1qGM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ID#AAAAfGX1qCQ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ID#AAAAfGX1p_U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eOzggbeUjTsNqOISJsRVaD3wKtQ=="/>
    </ext>
  </extLst>
</comments>
</file>

<file path=xl/comments14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ID#AAAAfGX1qAE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ID#AAAAfGX1qG4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ID#AAAAfGX1qAw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ID#AAAAfGX1qBM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ID#AAAAfGX1qCE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ID#AAAAfFsw0iE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YRVXYFLuxw8c1LbQRYRzWqU2IRw=="/>
    </ext>
  </extLst>
</comments>
</file>

<file path=xl/comments15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ID#AAAAfGX1qBo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ID#AAAAfGX1p5Y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ID#AAAAfGX1p-A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ID#AAAAfGWL65Y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ID#AAAAfGX1qDM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ID#AAAAfGWL65c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Mv/Xq/95rA/9fdkuXeMscpI1ZRQ=="/>
    </ext>
  </extLst>
</comments>
</file>

<file path=xl/comments16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ID#AAAAfGX1p9g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ID#AAAAfGX1p-k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ID#AAAAfGX1qAg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ID#AAAAfGX1qEQ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ID#AAAAfGX1qEs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ID#AAAAfGX1qD0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suXS83XSUqzhmw8rdmjBRK0DPIQ=="/>
    </ext>
  </extLst>
</comments>
</file>

<file path=xl/comments17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ID#AAAAfGX1qHQ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ID#AAAAfGX1qCI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ID#AAAAfGX1p58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ID#AAAAfGX1qGQ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ID#AAAAfGX1qEw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ID#AAAAfGX1p54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IkJgbqFs7RGL2PS65Qd6FqYk2PA=="/>
    </ext>
  </extLst>
</comments>
</file>

<file path=xl/comments18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ID#AAAAfGX1p-o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ID#AAAAfGX1qCM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ID#AAAAfGX1qDI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ID#AAAAfGX1qCw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ID#AAAAfGX1qHc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ID#AAAAfGX1p5c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CKECLtNw0mYfa9gFU9yHMMn7SOQ=="/>
    </ext>
  </extLst>
</comments>
</file>

<file path=xl/comments19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ID#AAAAfGWL65s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ID#AAAAfGX1qEE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ID#AAAAfGX1qH4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ID#AAAAfGX1qCU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ID#AAAAfGWL65g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ID#AAAAfGX1qHM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S4WnZk/gpbE2Xz19JAZIC8xM1Bg=="/>
    </ext>
  </extLst>
</comments>
</file>

<file path=xl/comments2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ID#AAAAfGX1p-0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ID#AAAAfGX1qFI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ID#AAAAfGX1p9Y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ID#AAAAfGX1qHI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ID#AAAAfGWL65o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ID#AAAAfGX1qA0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mGP+vR6G6k3JwJWMhWZYLKjELDw=="/>
    </ext>
  </extLst>
</comments>
</file>

<file path=xl/comments20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ID#AAAAfGWL658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ID#AAAAfGX1p50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ID#AAAAfGX1p_0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ID#AAAAfGX1qGc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ID#AAAAfGX1qGs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ID#AAAAfGX1p_8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RuscY+1n2O6su0tnma5IBp3iP3w=="/>
    </ext>
  </extLst>
</comments>
</file>

<file path=xl/comments21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ID#AAAAfGX1p_c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ID#AAAAfGX1p5s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ID#AAAAfGX1qHo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ID#AAAAfGX1qEg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ID#AAAAfGX1qDQ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ID#AAAAfGX1qAs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9sfty3rKO5/Nc+l682gSv/4lXBg=="/>
    </ext>
  </extLst>
</comments>
</file>

<file path=xl/comments22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ID#AAAAfGX1qBc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ID#AAAAfGX1qAI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ID#AAAAfGX1p98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ID#AAAAfGX1qHE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ID#AAAAfGWL65k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ID#AAAAfGX1qFw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9xAqO9H2LvBOeoPf1x2uWD519Cw=="/>
    </ext>
  </extLst>
</comments>
</file>

<file path=xl/comments23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ID#AAAAfFsw0i8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ID#AAAAfGX1qFQ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ID#AAAAfGX1qHs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ID#AAAAfGX1qEU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ID#AAAAfGX1p_A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ID#AAAAfGX1p-E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UoIpkidIBkuz21PMhKTly61vm5g=="/>
    </ext>
  </extLst>
</comments>
</file>

<file path=xl/comments24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ID#AAAAfGX1qHw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ID#AAAAfGX1qGw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ID#AAAAfGX1qAk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ID#AAAAfGX1qAQ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ID#AAAAfGX1qCk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ID#AAAAfGX1p9Q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VmO3OIrktZ5qkoO7eSgbDk0T6lQ=="/>
    </ext>
  </extLst>
</comments>
</file>

<file path=xl/comments25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ID#AAAAfGX1qEM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ID#AAAAfGX1qB8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ID#AAAAfGX1p5g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ID#AAAAfGX1qEA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ID#AAAAfFsw0iU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ID#AAAAfGX1p_o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Ey7QxlrEGuGuzyxY6lND/8au78Q=="/>
    </ext>
  </extLst>
</comments>
</file>

<file path=xl/comments26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ID#AAAAfFsw0iw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ID#AAAAfGX1p6E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ID#AAAAfGX1p_g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ID#AAAAfGX1qEI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ID#AAAAfGX1qBw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ID#AAAAfFsw0jI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rn1F12zOSubSyBxWeWjtqxmFbTA=="/>
    </ext>
  </extLst>
</comments>
</file>

<file path=xl/comments27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ID#AAAAfGX1qD4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ID#AAAAfFsw0io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ID#AAAAfGX1qDk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ID#AAAAfGX1qFo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ID#AAAAfGX1qDE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ID#AAAAfGX1p_s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Kjq+0ra5AJB2p4YftX6qnxQA9PQ=="/>
    </ext>
  </extLst>
</comments>
</file>

<file path=xl/comments28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ID#AAAAfGX1qG8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ID#AAAAfFsw0jA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ID#AAAAfGX1qBg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ID#AAAAfGX1qC8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ID#AAAAfFsw0is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ID#AAAAfGX1p5k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9+uR1MErvLoJUGggHiXjKCpwLTA=="/>
    </ext>
  </extLst>
</comments>
</file>

<file path=xl/comments29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ID#AAAAfGX1p_E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ID#AAAAfGX1qCg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ID#AAAAfGX1qFM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ID#AAAAfGX1p84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ID#AAAAfGX1qGg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ID#AAAAfGX1p-U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LyX9H7MGOJ/xcbtM5IXk1kbKrCQ=="/>
    </ext>
  </extLst>
</comments>
</file>

<file path=xl/comments3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ID#AAAAfGX1qAo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ID#AAAAfGX1qFE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ID#AAAAfGX1qCc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ID#AAAAfGX1p-c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ID#AAAAfGX1qGY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ID#AAAAfGX1qBQ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4nuRoUP3vnjeAgOQA3/jvPuslxA=="/>
    </ext>
  </extLst>
</comments>
</file>

<file path=xl/comments30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ID#AAAAfGX1p_4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ID#AAAAfGX1qDU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ID#AAAAfGX1qB0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ID#AAAAfGX1qBA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ID#AAAAfGX1p6I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ID#AAAAfGX1p94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1J6X8K8c3Y5rKFy5B0fOUsl84BQ=="/>
    </ext>
  </extLst>
</comments>
</file>

<file path=xl/comments31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ID#AAAAfGX1qGE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ID#AAAAfFsw0i4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ID#AAAAfGX1qBI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ID#AAAAfGX1qDw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ID#AAAAfGX1qE0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ID#AAAAfGX1qC4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rX3fNSijqcUf/jMDIYEc4VRZWuQ=="/>
    </ext>
  </extLst>
</comments>
</file>

<file path=xl/comments32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ID#AAAAfGX1p9I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ID#AAAAfGX1p_Q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ID#AAAAfGX1qFs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ID#AAAAfGX1qCY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ID#AAAAfGX1qFk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ID#AAAAfGX1qAU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gK2ALA78eWRauMhn66hX/3RCJXA=="/>
    </ext>
  </extLst>
</comments>
</file>

<file path=xl/comments33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ID#AAAAfGX1p6Y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ID#AAAAfGX1p8s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ID#AAAAfGWL66A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ID#AAAAfGX1qEY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ID#AAAAfFsw0iQ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ID#AAAAfGX1qGA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pJ6GvKYTOc/2XbgafzY6EGGPUng=="/>
    </ext>
  </extLst>
</comments>
</file>

<file path=xl/comments34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ID#AAAAfGX1qH0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ID#AAAAfGX1p-8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ID#AAAAfGX1qE8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ID#AAAAfGX1qAY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ID#AAAAfGX1qBU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ID#AAAAfGX1p90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Op1zuR9G7FD2r0H6FSqif2LEGkg=="/>
    </ext>
  </extLst>
</comments>
</file>

<file path=xl/comments35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ID#AAAAfGX1qF4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ID#AAAAfGX1qF8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ID#AAAAfGX1qAc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ID#AAAAfGX1qCo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ID#AAAAfGX1p6U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ID#AAAAfGX1p6M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2+5OTU3VZUF/nlR7Tyx2AgMPrwg=="/>
    </ext>
  </extLst>
</comments>
</file>

<file path=xl/comments36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ID#AAAAfGX1qBY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ID#AAAAfGX1qF0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ID#AAAAfGWL65w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ID#AAAAfGX1qFU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ID#AAAAfGX1p5o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ID#AAAAfGX1p6A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kDvW5cDMHlq46I/n9aJnkpf1hZw=="/>
    </ext>
  </extLst>
</comments>
</file>

<file path=xl/comments37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ID#AAAAfGX1qFc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ID#AAAAfGX1qDc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ID#AAAAfGX1p_k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ID#AAAAfGX1qGI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ID#AAAAfGX1qFA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ID#AAAAfFsw0iM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U47JB1SczeH5lC8Gy/BgVxLMGiA=="/>
    </ext>
  </extLst>
</comments>
</file>

<file path=xl/comments38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ID#AAAAfGX1qGU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ID#AAAAfGX1qAA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ID#AAAAfGWL650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ID#AAAAfGX1qDo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ID#AAAAfGX1p9o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ID#AAAAfGX1p-M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zM60M35lml/xCahhL1LL2JHSaFg=="/>
    </ext>
  </extLst>
</comments>
</file>

<file path=xl/comments4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ID#AAAAfGX1p9E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ID#AAAAfFsw0iI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ID#AAAAfFsw0ig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ID#AAAAfGX1p-I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ID#AAAAfFsw0iY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ID#AAAAfGX1qEk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tYfSy3gZo0XKTvvJp0e4XrEm3g=="/>
    </ext>
  </extLst>
</comments>
</file>

<file path=xl/comments5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ID#AAAAfGX1p_I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ID#AAAAfGX1p-4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ID#AAAAfGX1p9w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ID#AAAAfGX1qC0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ID#AAAAfGX1qDs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ID#AAAAfGX1p80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sSPqio1ukKDdrbRsOTWEnIniiwA=="/>
    </ext>
  </extLst>
</comments>
</file>

<file path=xl/comments6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ID#AAAAfGX1qHg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ID#AAAAfGX1p9M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ID#AAAAfGX1qHk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ID#AAAAfGX1qFY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ID#AAAAfGX1p-Y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ID#AAAAfGX1qAM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6AzoAz2TS+7UyxwMZtnT6rZtSeg=="/>
    </ext>
  </extLst>
</comments>
</file>

<file path=xl/comments7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ID#AAAAfGX1qG0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ID#AAAAfGX1p_Y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ID#AAAAfGX1qHU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ID#AAAAfFsw0ic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ID#AAAAfGX1p_w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ID#AAAAfGX1qA8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/X9ptwdhE7zteNtWzsmOVrK75ww=="/>
    </ext>
  </extLst>
</comments>
</file>

<file path=xl/comments8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ID#AAAAfGX1qDg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ID#AAAAfGX1p9U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ID#AAAAfGX1qCs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ID#AAAAfGX1qHY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ID#AAAAfGWL654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ID#AAAAfGX1qEc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VcqyMd3gS6kI5A5bAXLoMl+Nflw=="/>
    </ext>
  </extLst>
</comments>
</file>

<file path=xl/comments9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ID#AAAAfGX1qGk
    (2022-08-30 13:31:08)
Soma dos Pontos</t>
        </r>
      </text>
    </comment>
    <comment ref="G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ID#AAAAfGX1p88
    (2022-08-30 13:31:08)
Síntese Bimestral</t>
        </r>
      </text>
    </comment>
    <comment ref="H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ID#AAAAfGX1qGo
    (2022-08-30 13:31:08)
Quanto Precisa na Final.</t>
        </r>
      </text>
    </comment>
    <comment ref="I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ID#AAAAfGX1qDY
    (2022-08-30 13:31:08)
Nota da Prova Final</t>
        </r>
      </text>
    </comment>
    <comment ref="J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ID#AAAAfGX1qEo
    (2022-08-30 13:31:08)
Média Final</t>
        </r>
      </text>
    </comment>
    <comment ref="K3" authorId="0" shapeId="0">
      <text>
        <r>
          <rPr>
            <sz val="11"/>
            <color rgb="FF000000"/>
            <rFont val="Calibri"/>
            <family val="2"/>
            <scheme val="minor"/>
          </rPr>
          <t>======
ID#AAAAfGX1qD8
    (2022-08-30 13:31:08)
Situação Final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weo5KRb5a3qf2DoeCi/xkowHPSA=="/>
    </ext>
  </extLst>
</comments>
</file>

<file path=xl/sharedStrings.xml><?xml version="1.0" encoding="utf-8"?>
<sst xmlns="http://schemas.openxmlformats.org/spreadsheetml/2006/main" count="858" uniqueCount="178">
  <si>
    <t>LISTA DE ALUNOS(S) MATRICULADOS</t>
  </si>
  <si>
    <t>Digite abaixo o nome de todos os estudantes da turma</t>
  </si>
  <si>
    <t>Aluno(a)</t>
  </si>
  <si>
    <t>LÍNGUA PORTUGUESA</t>
  </si>
  <si>
    <t>M1</t>
  </si>
  <si>
    <t>M2</t>
  </si>
  <si>
    <t>M3</t>
  </si>
  <si>
    <t>M4</t>
  </si>
  <si>
    <t>SP</t>
  </si>
  <si>
    <t>SB</t>
  </si>
  <si>
    <t>QPF</t>
  </si>
  <si>
    <t>NPF</t>
  </si>
  <si>
    <t>MF</t>
  </si>
  <si>
    <t>S</t>
  </si>
  <si>
    <t>M1, M2, M3, M4 = Médias</t>
  </si>
  <si>
    <t>SP = Soma dos Pontos</t>
  </si>
  <si>
    <t>SB = Síntese Bimestral</t>
  </si>
  <si>
    <t>QPF = Quanto Precisa na Final</t>
  </si>
  <si>
    <t>NPF = Nota da Prova Final</t>
  </si>
  <si>
    <t>MF = Média Final</t>
  </si>
  <si>
    <t>S = Situação Final</t>
  </si>
  <si>
    <t>ARTE</t>
  </si>
  <si>
    <t>EDUCAÇÃO FÍSICA</t>
  </si>
  <si>
    <t>LÍNGUA ESTRANGEIRA(INGÊS BÁSICO E INSTRUMENTAL)</t>
  </si>
  <si>
    <t>LÍNGUA ESTRANGEIRA(ESPANHOL BÁSICO E INSTRUMENTAL)</t>
  </si>
  <si>
    <t>HISTÓRIA</t>
  </si>
  <si>
    <t>GEOGRAFIA</t>
  </si>
  <si>
    <t>FILOSOFIA</t>
  </si>
  <si>
    <t>SOCIOLOGIA</t>
  </si>
  <si>
    <t>QUÍMICA</t>
  </si>
  <si>
    <t>FÍSICA</t>
  </si>
  <si>
    <t>BIOLOGIA</t>
  </si>
  <si>
    <t>MATEMÁTICA</t>
  </si>
  <si>
    <t>ESTUDO ORIENTADO</t>
  </si>
  <si>
    <t>Protagonismo Juvenil</t>
  </si>
  <si>
    <t>Práticas Experimentais</t>
  </si>
  <si>
    <t>ELETIVA</t>
  </si>
  <si>
    <t>Projeto de Vida</t>
  </si>
  <si>
    <t>Educação Tecnológica Midiatica</t>
  </si>
  <si>
    <t xml:space="preserve"> </t>
  </si>
  <si>
    <t>Intervenção Comunitária</t>
  </si>
  <si>
    <t>Empresa Pedagogicas</t>
  </si>
  <si>
    <t>Inovação Social Cientifica</t>
  </si>
  <si>
    <t>Higiene e Segurança do trabalho</t>
  </si>
  <si>
    <t>Hitória e Cultura em Design de Calçados</t>
  </si>
  <si>
    <t>Processo de Criação Design I</t>
  </si>
  <si>
    <t>Fundamentos do Desenho</t>
  </si>
  <si>
    <t>Desenvolvimento de  Pesquisa de Mercado</t>
  </si>
  <si>
    <t>Modelagem Grafica de Calçados</t>
  </si>
  <si>
    <t xml:space="preserve">Processo de Fabricação </t>
  </si>
  <si>
    <t>Sustentabilidade e Materiais</t>
  </si>
  <si>
    <t>Modelagem Plana de Calçados</t>
  </si>
  <si>
    <t>Processo de Criação de Design II</t>
  </si>
  <si>
    <t>Modelagem de Calçados 3D</t>
  </si>
  <si>
    <t>Desenvolvimento de  Projeto I</t>
  </si>
  <si>
    <t>Desenvolvimento de  Projeto II</t>
  </si>
  <si>
    <t>Gestão Logistica e Inovação no Design de Calçados</t>
  </si>
  <si>
    <t>Metodologia Cientifica em design</t>
  </si>
  <si>
    <t>Planejamento e controle da Produção de Calçados</t>
  </si>
  <si>
    <t>MEDIA</t>
  </si>
  <si>
    <t>Nota</t>
  </si>
  <si>
    <t>Líng. Port.</t>
  </si>
  <si>
    <t>Artes</t>
  </si>
  <si>
    <t>Educ. Física</t>
  </si>
  <si>
    <t>Língua estrangeira(Inglês Básico e Instrumental)</t>
  </si>
  <si>
    <t>Língua estrangeira(Espanhol Básico e Instrumental)</t>
  </si>
  <si>
    <t>História</t>
  </si>
  <si>
    <t>Geografia</t>
  </si>
  <si>
    <t>Filosofia</t>
  </si>
  <si>
    <t>Sociologia</t>
  </si>
  <si>
    <t>Química</t>
  </si>
  <si>
    <t>Física</t>
  </si>
  <si>
    <t>Biologia</t>
  </si>
  <si>
    <t>Matemática</t>
  </si>
  <si>
    <t>Est. Orientado</t>
  </si>
  <si>
    <t>Praticas Experimentais</t>
  </si>
  <si>
    <t>Eletiva</t>
  </si>
  <si>
    <t>Projeto de vida</t>
  </si>
  <si>
    <t>Educação Tecnológica e Midiática</t>
  </si>
  <si>
    <t>Inovação Social Científica</t>
  </si>
  <si>
    <t>Empresa  Pedagógica</t>
  </si>
  <si>
    <t>Historia e Cultura em Design de Calçados</t>
  </si>
  <si>
    <t>Processo de Crianção de Design I</t>
  </si>
  <si>
    <t>Fundamentos do desenho</t>
  </si>
  <si>
    <t>Desenvolvimento de Pesquisa de Mercado</t>
  </si>
  <si>
    <t>Modelagem Plana de Calçado</t>
  </si>
  <si>
    <t>Processo de Crianção de Design II</t>
  </si>
  <si>
    <t>Desenvolvimento de Projeto I</t>
  </si>
  <si>
    <t>Modelagem  de Calçados 3D</t>
  </si>
  <si>
    <t>Desenvolvimento de Projeto II</t>
  </si>
  <si>
    <t>Metodologia Cientifica em Design</t>
  </si>
  <si>
    <t>Planejamento e Controle da Produção de Design</t>
  </si>
  <si>
    <t>DESEMPENHO DA TURMA</t>
  </si>
  <si>
    <t>Série:</t>
  </si>
  <si>
    <t>1ª</t>
  </si>
  <si>
    <t>Turma:</t>
  </si>
  <si>
    <t>Única</t>
  </si>
  <si>
    <t>Nº de alunos matriculados na turma:</t>
  </si>
  <si>
    <t>(Baseado na quantidade de nomes digitados)</t>
  </si>
  <si>
    <t>Escolha o(s) componente(s):</t>
  </si>
  <si>
    <t>Art</t>
  </si>
  <si>
    <t>Bio</t>
  </si>
  <si>
    <t>Ed Fis</t>
  </si>
  <si>
    <t>Fil</t>
  </si>
  <si>
    <t>Fis</t>
  </si>
  <si>
    <t>Geo</t>
  </si>
  <si>
    <t>Hist</t>
  </si>
  <si>
    <t>Ling Esp</t>
  </si>
  <si>
    <t>Ling Ing</t>
  </si>
  <si>
    <t>Ling Port</t>
  </si>
  <si>
    <t>Mat</t>
  </si>
  <si>
    <t>Qui</t>
  </si>
  <si>
    <t>Soc</t>
  </si>
  <si>
    <t>Bimestre:</t>
  </si>
  <si>
    <t>Geral</t>
  </si>
  <si>
    <t>Digite a nota de referência abaixo. Por exemplo: Se quiser saber a porcentagem de estudantes com média menor que 5 em Geografia, então deixe apenas "Geo" marcado acima e digite 5 no campo abaixo. Os dados, então, serão mostrados ao lado.
Nota: Quando se é marcado mais de um componente, no número de alunos com média menor que a nota de referência informada, serão contabilizados todos os estudantes que tenham uma média baixa em qualquer um dos componentes marcados.</t>
  </si>
  <si>
    <t>Além disso, é possível fazer o cruzamento das notas de diferentes componentes. Por exemplo, para saber a porcentagem de estudantes que ficaram com média maior ou igual a 7 na área de Linguagens, marque os 5 componentes da referida área e coloque 7 como nota de referência. Observe que, neste caso, nós teremos uma porcentagem média.</t>
  </si>
  <si>
    <t>Média da turma:</t>
  </si>
  <si>
    <t>Nota de referência:</t>
  </si>
  <si>
    <t>DESEMPENHO INDIVIDUAL - ESTIMATIVA DE REPROVAÇÃO</t>
  </si>
  <si>
    <t>Será marcado um "x" nos componentes em que a síntese bimestral do estudante estiver abaixo da nota de referência informada. "xx" significa nota não informada.</t>
  </si>
  <si>
    <t>Por Componente</t>
  </si>
  <si>
    <t>Por Bimestre</t>
  </si>
  <si>
    <t>1o</t>
  </si>
  <si>
    <t>2o</t>
  </si>
  <si>
    <t>3o</t>
  </si>
  <si>
    <t>4o</t>
  </si>
  <si>
    <t>Ana Beatriz de Araújo Abrantes</t>
  </si>
  <si>
    <t>Ana Clara Lauriano Gomes dos Santos</t>
  </si>
  <si>
    <t>Ângelo Miguéias Dantas Gomes</t>
  </si>
  <si>
    <t>Arthur Leite Silva Pereira</t>
  </si>
  <si>
    <t>Bianca Santos Lima</t>
  </si>
  <si>
    <t>Clarisse Sousa Alves</t>
  </si>
  <si>
    <t>Daví Barbosa Garcia</t>
  </si>
  <si>
    <t>Eduarda da Silva Raposo</t>
  </si>
  <si>
    <t>Emilly Michele Santos Meira</t>
  </si>
  <si>
    <t>Emilly Nathália Pereira Tavares</t>
  </si>
  <si>
    <t>Evillyn Isadora da Silva</t>
  </si>
  <si>
    <t>Gabriela Cavalcante dos Santos</t>
  </si>
  <si>
    <t>Giullia Borges Martins de Oliveira</t>
  </si>
  <si>
    <t>Guilherme Cândido da Silva Rodrigues</t>
  </si>
  <si>
    <t>Ingrid Cavalcanti Rangel</t>
  </si>
  <si>
    <t>Ingryd Keittyanne Sales Arruda</t>
  </si>
  <si>
    <t>Isaac de Oliveira Alves</t>
  </si>
  <si>
    <t>Júlia Mariana Clementino Oliveira</t>
  </si>
  <si>
    <t>Letícia Carvalho Silva Farias</t>
  </si>
  <si>
    <t>Lindsay Sofie Araujo Alves</t>
  </si>
  <si>
    <t>Lívia Araújo Farias</t>
  </si>
  <si>
    <t>Luana Rodrigues Guedes da Silva</t>
  </si>
  <si>
    <t>Maria Clara de Oliveira Souza</t>
  </si>
  <si>
    <t>Maria Eduarda de Castro Reis</t>
  </si>
  <si>
    <t>Maria Fernanda Pires de Farias</t>
  </si>
  <si>
    <t>Maria Helena Rodrigues de Oliveira</t>
  </si>
  <si>
    <t>Maria Heloisa Ferreira dos Santos</t>
  </si>
  <si>
    <t>Maria Laura Santros Ferreira</t>
  </si>
  <si>
    <t>Mariana Carvalho Silva Farias</t>
  </si>
  <si>
    <t>Mirely Santana Farias</t>
  </si>
  <si>
    <t>Nicolas samuel Bezerra de Souza</t>
  </si>
  <si>
    <t>Rafaelle Kymmi Carvalho Melo</t>
  </si>
  <si>
    <t>Raquel Silva Arnaud da Silva</t>
  </si>
  <si>
    <t>Rayssa Lima Travassos de Albuquerque</t>
  </si>
  <si>
    <t>Rhanna Nicolle Santos Silva</t>
  </si>
  <si>
    <t>Sara Clara Oliveira Farias</t>
  </si>
  <si>
    <t>Sarah Evelyn Albuquerque da Silva</t>
  </si>
  <si>
    <t>Thays Emanuelly Laureano Silva</t>
  </si>
  <si>
    <t>Víctor Gabriel Souza Rocha de Lemos</t>
  </si>
  <si>
    <t>Yamille Guimarães da Silva</t>
  </si>
  <si>
    <t>Yasmin da Silva Mouzinho</t>
  </si>
  <si>
    <t>1° B Design de Calçados</t>
  </si>
  <si>
    <r>
      <rPr>
        <b/>
        <sz val="9"/>
        <color theme="1"/>
        <rFont val="Verdana"/>
        <family val="2"/>
      </rPr>
      <t>Discplinas</t>
    </r>
  </si>
  <si>
    <r>
      <rPr>
        <b/>
        <sz val="9"/>
        <color theme="1"/>
        <rFont val="Verdana"/>
        <family val="2"/>
      </rPr>
      <t>1º Bim.</t>
    </r>
  </si>
  <si>
    <r>
      <rPr>
        <b/>
        <sz val="9"/>
        <color theme="1"/>
        <rFont val="Verdana"/>
        <family val="2"/>
      </rPr>
      <t>2º Bim.</t>
    </r>
  </si>
  <si>
    <r>
      <rPr>
        <b/>
        <sz val="9"/>
        <color theme="1"/>
        <rFont val="Verdana"/>
        <family val="2"/>
      </rPr>
      <t>3º Bim.</t>
    </r>
  </si>
  <si>
    <r>
      <rPr>
        <b/>
        <sz val="9"/>
        <color theme="1"/>
        <rFont val="Verdana"/>
        <family val="2"/>
      </rPr>
      <t>4º Bim.</t>
    </r>
  </si>
  <si>
    <t>Assinatura do Responsável</t>
  </si>
  <si>
    <t>ECIT PROFESSOR BRAULIO MAIA JUNIOR
Boletim Escolar do Aluno
ano letivo: 2023</t>
  </si>
  <si>
    <t>Número:</t>
  </si>
  <si>
    <t>Obs: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</si>
</sst>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0.0%"/>
  </numFmts>
  <fonts count="29">
    <font>
      <sz val="11"/>
      <color rgb="FF000000"/>
      <name val="Calibri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b/>
      <sz val="18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8"/>
      <color theme="1"/>
      <name val="Calibri"/>
      <family val="2"/>
    </font>
    <font>
      <sz val="9"/>
      <color theme="1"/>
      <name val="Verdana"/>
      <family val="2"/>
    </font>
    <font>
      <b/>
      <sz val="8"/>
      <color theme="1"/>
      <name val="Verdana"/>
      <family val="2"/>
    </font>
    <font>
      <b/>
      <i/>
      <sz val="11"/>
      <color theme="1"/>
      <name val="Calibri"/>
      <family val="2"/>
    </font>
    <font>
      <sz val="11"/>
      <color theme="0"/>
      <name val="Calibri"/>
      <family val="2"/>
    </font>
    <font>
      <sz val="12"/>
      <color theme="1"/>
      <name val="Arial Nova"/>
      <family val="2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9"/>
      <color theme="1"/>
      <name val="Verdana"/>
      <family val="2"/>
    </font>
    <font>
      <b/>
      <sz val="16"/>
      <color theme="0"/>
      <name val="Calibri"/>
      <family val="2"/>
    </font>
    <font>
      <sz val="9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92D050"/>
        <bgColor rgb="FF92D050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B4A7D6"/>
        <bgColor rgb="FFB4A7D6"/>
      </patternFill>
    </fill>
    <fill>
      <patternFill patternType="solid">
        <fgColor rgb="FFCFE2F3"/>
        <bgColor rgb="FFD9EAD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3" borderId="2" xfId="0" applyFont="1" applyFill="1" applyBorder="1"/>
    <xf numFmtId="0" fontId="4" fillId="4" borderId="4" xfId="0" applyFont="1" applyFill="1" applyBorder="1" applyAlignment="1">
      <alignment horizontal="center" vertical="center" wrapText="1"/>
    </xf>
    <xf numFmtId="0" fontId="4" fillId="0" borderId="0" xfId="0" applyFont="1"/>
    <xf numFmtId="0" fontId="7" fillId="0" borderId="0" xfId="0" applyFont="1"/>
    <xf numFmtId="0" fontId="8" fillId="6" borderId="14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0" fontId="2" fillId="7" borderId="2" xfId="0" applyFont="1" applyFill="1" applyBorder="1"/>
    <xf numFmtId="0" fontId="7" fillId="8" borderId="14" xfId="0" applyFont="1" applyFill="1" applyBorder="1" applyAlignment="1">
      <alignment vertical="center"/>
    </xf>
    <xf numFmtId="164" fontId="7" fillId="8" borderId="14" xfId="0" applyNumberFormat="1" applyFont="1" applyFill="1" applyBorder="1" applyAlignment="1">
      <alignment horizontal="center"/>
    </xf>
    <xf numFmtId="2" fontId="7" fillId="8" borderId="14" xfId="0" applyNumberFormat="1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/>
    </xf>
    <xf numFmtId="2" fontId="2" fillId="8" borderId="14" xfId="0" applyNumberFormat="1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7" borderId="15" xfId="0" applyFont="1" applyFill="1" applyBorder="1"/>
    <xf numFmtId="0" fontId="7" fillId="5" borderId="14" xfId="0" applyFont="1" applyFill="1" applyBorder="1" applyAlignment="1">
      <alignment vertical="center"/>
    </xf>
    <xf numFmtId="164" fontId="7" fillId="5" borderId="14" xfId="0" applyNumberFormat="1" applyFont="1" applyFill="1" applyBorder="1" applyAlignment="1">
      <alignment horizontal="center"/>
    </xf>
    <xf numFmtId="2" fontId="7" fillId="5" borderId="14" xfId="0" applyNumberFormat="1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2" fontId="2" fillId="5" borderId="14" xfId="0" applyNumberFormat="1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7" borderId="16" xfId="0" applyFont="1" applyFill="1" applyBorder="1"/>
    <xf numFmtId="0" fontId="7" fillId="8" borderId="14" xfId="0" applyFont="1" applyFill="1" applyBorder="1"/>
    <xf numFmtId="0" fontId="10" fillId="8" borderId="14" xfId="0" applyFont="1" applyFill="1" applyBorder="1" applyAlignment="1">
      <alignment vertical="center"/>
    </xf>
    <xf numFmtId="0" fontId="2" fillId="5" borderId="14" xfId="0" applyFont="1" applyFill="1" applyBorder="1"/>
    <xf numFmtId="0" fontId="7" fillId="5" borderId="14" xfId="0" applyFont="1" applyFill="1" applyBorder="1"/>
    <xf numFmtId="0" fontId="2" fillId="8" borderId="14" xfId="0" applyFont="1" applyFill="1" applyBorder="1"/>
    <xf numFmtId="0" fontId="2" fillId="0" borderId="0" xfId="0" applyFont="1"/>
    <xf numFmtId="0" fontId="7" fillId="5" borderId="17" xfId="0" applyFont="1" applyFill="1" applyBorder="1"/>
    <xf numFmtId="0" fontId="11" fillId="6" borderId="14" xfId="0" applyFont="1" applyFill="1" applyBorder="1" applyAlignment="1">
      <alignment horizontal="center"/>
    </xf>
    <xf numFmtId="0" fontId="12" fillId="8" borderId="14" xfId="0" applyFont="1" applyFill="1" applyBorder="1" applyAlignment="1">
      <alignment vertical="center"/>
    </xf>
    <xf numFmtId="0" fontId="12" fillId="5" borderId="14" xfId="0" applyFont="1" applyFill="1" applyBorder="1" applyAlignment="1">
      <alignment vertical="center"/>
    </xf>
    <xf numFmtId="0" fontId="12" fillId="8" borderId="14" xfId="0" applyFont="1" applyFill="1" applyBorder="1"/>
    <xf numFmtId="0" fontId="13" fillId="8" borderId="14" xfId="0" applyFont="1" applyFill="1" applyBorder="1" applyAlignment="1">
      <alignment vertical="center"/>
    </xf>
    <xf numFmtId="0" fontId="12" fillId="5" borderId="14" xfId="0" applyFont="1" applyFill="1" applyBorder="1"/>
    <xf numFmtId="0" fontId="7" fillId="8" borderId="2" xfId="0" applyFont="1" applyFill="1" applyBorder="1"/>
    <xf numFmtId="165" fontId="9" fillId="6" borderId="14" xfId="0" applyNumberFormat="1" applyFont="1" applyFill="1" applyBorder="1" applyAlignment="1">
      <alignment horizontal="center"/>
    </xf>
    <xf numFmtId="165" fontId="7" fillId="8" borderId="14" xfId="0" applyNumberFormat="1" applyFont="1" applyFill="1" applyBorder="1" applyAlignment="1">
      <alignment horizontal="center"/>
    </xf>
    <xf numFmtId="165" fontId="7" fillId="5" borderId="14" xfId="0" applyNumberFormat="1" applyFont="1" applyFill="1" applyBorder="1" applyAlignment="1">
      <alignment horizontal="center"/>
    </xf>
    <xf numFmtId="165" fontId="7" fillId="8" borderId="14" xfId="0" applyNumberFormat="1" applyFont="1" applyFill="1" applyBorder="1"/>
    <xf numFmtId="165" fontId="7" fillId="5" borderId="14" xfId="0" applyNumberFormat="1" applyFont="1" applyFill="1" applyBorder="1"/>
    <xf numFmtId="165" fontId="14" fillId="0" borderId="0" xfId="0" applyNumberFormat="1" applyFont="1"/>
    <xf numFmtId="0" fontId="8" fillId="6" borderId="17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7" fillId="8" borderId="18" xfId="0" applyFont="1" applyFill="1" applyBorder="1" applyAlignment="1">
      <alignment vertical="center"/>
    </xf>
    <xf numFmtId="2" fontId="7" fillId="8" borderId="19" xfId="0" applyNumberFormat="1" applyFont="1" applyFill="1" applyBorder="1" applyAlignment="1">
      <alignment horizontal="center"/>
    </xf>
    <xf numFmtId="0" fontId="7" fillId="5" borderId="18" xfId="0" applyFont="1" applyFill="1" applyBorder="1" applyAlignment="1">
      <alignment vertical="center"/>
    </xf>
    <xf numFmtId="2" fontId="7" fillId="5" borderId="19" xfId="0" applyNumberFormat="1" applyFont="1" applyFill="1" applyBorder="1" applyAlignment="1">
      <alignment horizontal="center"/>
    </xf>
    <xf numFmtId="164" fontId="7" fillId="8" borderId="20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4" fontId="9" fillId="6" borderId="14" xfId="0" applyNumberFormat="1" applyFont="1" applyFill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0" fontId="8" fillId="6" borderId="21" xfId="0" applyFont="1" applyFill="1" applyBorder="1" applyAlignment="1">
      <alignment horizontal="center"/>
    </xf>
    <xf numFmtId="164" fontId="7" fillId="8" borderId="23" xfId="0" applyNumberFormat="1" applyFont="1" applyFill="1" applyBorder="1" applyAlignment="1">
      <alignment horizontal="center"/>
    </xf>
    <xf numFmtId="164" fontId="7" fillId="5" borderId="23" xfId="0" applyNumberFormat="1" applyFont="1" applyFill="1" applyBorder="1" applyAlignment="1">
      <alignment horizontal="center"/>
    </xf>
    <xf numFmtId="0" fontId="17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4" xfId="0" applyFont="1" applyBorder="1"/>
    <xf numFmtId="0" fontId="9" fillId="10" borderId="14" xfId="0" applyFont="1" applyFill="1" applyBorder="1"/>
    <xf numFmtId="0" fontId="7" fillId="11" borderId="14" xfId="0" applyFont="1" applyFill="1" applyBorder="1" applyAlignment="1">
      <alignment horizontal="center"/>
    </xf>
    <xf numFmtId="0" fontId="9" fillId="10" borderId="14" xfId="0" applyFont="1" applyFill="1" applyBorder="1" applyAlignment="1">
      <alignment horizontal="center"/>
    </xf>
    <xf numFmtId="0" fontId="7" fillId="11" borderId="14" xfId="0" applyFont="1" applyFill="1" applyBorder="1"/>
    <xf numFmtId="0" fontId="19" fillId="10" borderId="14" xfId="0" applyFont="1" applyFill="1" applyBorder="1" applyAlignment="1">
      <alignment horizontal="center" vertical="center"/>
    </xf>
    <xf numFmtId="2" fontId="7" fillId="13" borderId="14" xfId="0" applyNumberFormat="1" applyFont="1" applyFill="1" applyBorder="1" applyAlignment="1">
      <alignment horizontal="center" vertical="center"/>
    </xf>
    <xf numFmtId="2" fontId="2" fillId="13" borderId="14" xfId="0" applyNumberFormat="1" applyFont="1" applyFill="1" applyBorder="1" applyAlignment="1">
      <alignment horizontal="center" vertical="center"/>
    </xf>
    <xf numFmtId="1" fontId="7" fillId="5" borderId="14" xfId="0" applyNumberFormat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166" fontId="7" fillId="5" borderId="14" xfId="0" applyNumberFormat="1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66" fontId="7" fillId="2" borderId="14" xfId="0" applyNumberFormat="1" applyFont="1" applyFill="1" applyBorder="1" applyAlignment="1">
      <alignment horizontal="center" vertical="center"/>
    </xf>
    <xf numFmtId="166" fontId="2" fillId="2" borderId="14" xfId="0" applyNumberFormat="1" applyFont="1" applyFill="1" applyBorder="1" applyAlignment="1">
      <alignment horizontal="center" vertical="center"/>
    </xf>
    <xf numFmtId="164" fontId="7" fillId="11" borderId="14" xfId="0" applyNumberFormat="1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/>
    </xf>
    <xf numFmtId="164" fontId="7" fillId="2" borderId="14" xfId="0" applyNumberFormat="1" applyFont="1" applyFill="1" applyBorder="1" applyAlignment="1">
      <alignment horizontal="center"/>
    </xf>
    <xf numFmtId="0" fontId="0" fillId="0" borderId="0" xfId="0"/>
    <xf numFmtId="0" fontId="21" fillId="0" borderId="39" xfId="0" applyFont="1" applyBorder="1"/>
    <xf numFmtId="164" fontId="2" fillId="0" borderId="14" xfId="0" applyNumberFormat="1" applyFont="1" applyFill="1" applyBorder="1" applyAlignment="1">
      <alignment horizontal="center"/>
    </xf>
    <xf numFmtId="2" fontId="2" fillId="15" borderId="14" xfId="0" applyNumberFormat="1" applyFont="1" applyFill="1" applyBorder="1" applyAlignment="1">
      <alignment horizontal="center"/>
    </xf>
    <xf numFmtId="0" fontId="2" fillId="15" borderId="14" xfId="0" applyFont="1" applyFill="1" applyBorder="1" applyAlignment="1">
      <alignment horizontal="center"/>
    </xf>
    <xf numFmtId="0" fontId="2" fillId="0" borderId="14" xfId="0" applyFont="1" applyFill="1" applyBorder="1"/>
    <xf numFmtId="164" fontId="7" fillId="0" borderId="14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0" fontId="7" fillId="0" borderId="14" xfId="0" applyFont="1" applyFill="1" applyBorder="1"/>
    <xf numFmtId="2" fontId="2" fillId="0" borderId="14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0" borderId="0" xfId="0" applyFill="1"/>
    <xf numFmtId="0" fontId="7" fillId="0" borderId="0" xfId="0" applyFont="1" applyFill="1"/>
    <xf numFmtId="164" fontId="7" fillId="8" borderId="21" xfId="0" applyNumberFormat="1" applyFont="1" applyFill="1" applyBorder="1" applyAlignment="1">
      <alignment horizontal="center"/>
    </xf>
    <xf numFmtId="2" fontId="7" fillId="8" borderId="21" xfId="0" applyNumberFormat="1" applyFont="1" applyFill="1" applyBorder="1" applyAlignment="1">
      <alignment horizontal="center"/>
    </xf>
    <xf numFmtId="0" fontId="7" fillId="8" borderId="22" xfId="0" applyFont="1" applyFill="1" applyBorder="1" applyAlignment="1">
      <alignment vertical="center"/>
    </xf>
    <xf numFmtId="0" fontId="7" fillId="5" borderId="22" xfId="0" applyFont="1" applyFill="1" applyBorder="1" applyAlignment="1">
      <alignment vertical="center"/>
    </xf>
    <xf numFmtId="0" fontId="7" fillId="8" borderId="22" xfId="0" applyFont="1" applyFill="1" applyBorder="1"/>
    <xf numFmtId="0" fontId="10" fillId="8" borderId="22" xfId="0" applyFont="1" applyFill="1" applyBorder="1" applyAlignment="1">
      <alignment vertical="center"/>
    </xf>
    <xf numFmtId="0" fontId="2" fillId="5" borderId="22" xfId="0" applyFont="1" applyFill="1" applyBorder="1"/>
    <xf numFmtId="0" fontId="2" fillId="8" borderId="22" xfId="0" applyFont="1" applyFill="1" applyBorder="1"/>
    <xf numFmtId="0" fontId="7" fillId="5" borderId="22" xfId="0" applyFont="1" applyFill="1" applyBorder="1"/>
    <xf numFmtId="0" fontId="2" fillId="8" borderId="6" xfId="0" applyFont="1" applyFill="1" applyBorder="1"/>
    <xf numFmtId="164" fontId="7" fillId="8" borderId="8" xfId="0" applyNumberFormat="1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 wrapText="1"/>
    </xf>
    <xf numFmtId="164" fontId="2" fillId="8" borderId="14" xfId="0" applyNumberFormat="1" applyFont="1" applyFill="1" applyBorder="1" applyAlignment="1" applyProtection="1">
      <alignment horizontal="center"/>
      <protection locked="0"/>
    </xf>
    <xf numFmtId="164" fontId="2" fillId="5" borderId="14" xfId="0" applyNumberFormat="1" applyFont="1" applyFill="1" applyBorder="1" applyAlignment="1" applyProtection="1">
      <alignment horizontal="center"/>
      <protection locked="0"/>
    </xf>
    <xf numFmtId="0" fontId="21" fillId="16" borderId="39" xfId="0" applyFont="1" applyFill="1" applyBorder="1" applyAlignment="1">
      <alignment horizontal="left" vertical="top"/>
    </xf>
    <xf numFmtId="0" fontId="21" fillId="16" borderId="39" xfId="0" applyFont="1" applyFill="1" applyBorder="1"/>
    <xf numFmtId="0" fontId="4" fillId="0" borderId="2" xfId="0" applyFont="1" applyBorder="1"/>
    <xf numFmtId="0" fontId="0" fillId="0" borderId="2" xfId="0" applyBorder="1"/>
    <xf numFmtId="0" fontId="5" fillId="17" borderId="2" xfId="0" applyFont="1" applyFill="1" applyBorder="1"/>
    <xf numFmtId="0" fontId="0" fillId="0" borderId="40" xfId="0" applyBorder="1"/>
    <xf numFmtId="0" fontId="24" fillId="0" borderId="4" xfId="0" applyFont="1" applyBorder="1"/>
    <xf numFmtId="0" fontId="26" fillId="0" borderId="4" xfId="0" applyFont="1" applyBorder="1" applyAlignment="1">
      <alignment vertical="top" wrapText="1"/>
    </xf>
    <xf numFmtId="0" fontId="26" fillId="0" borderId="4" xfId="0" applyFont="1" applyBorder="1" applyAlignment="1">
      <alignment horizontal="left" vertical="top" wrapText="1"/>
    </xf>
    <xf numFmtId="0" fontId="18" fillId="0" borderId="4" xfId="0" applyFont="1" applyBorder="1" applyAlignment="1">
      <alignment horizontal="center" vertical="top" wrapText="1"/>
    </xf>
    <xf numFmtId="0" fontId="0" fillId="0" borderId="38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22" fillId="0" borderId="41" xfId="0" applyFont="1" applyBorder="1"/>
    <xf numFmtId="0" fontId="0" fillId="20" borderId="0" xfId="0" applyFill="1"/>
    <xf numFmtId="0" fontId="0" fillId="17" borderId="0" xfId="0" applyFill="1"/>
    <xf numFmtId="0" fontId="7" fillId="17" borderId="0" xfId="0" applyFont="1" applyFill="1"/>
    <xf numFmtId="0" fontId="7" fillId="17" borderId="0" xfId="0" applyFont="1" applyFill="1" applyAlignment="1">
      <alignment horizontal="center"/>
    </xf>
    <xf numFmtId="0" fontId="2" fillId="17" borderId="0" xfId="0" applyFont="1" applyFill="1"/>
    <xf numFmtId="0" fontId="1" fillId="2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6" fillId="4" borderId="5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3" xfId="0" applyFont="1" applyBorder="1"/>
    <xf numFmtId="0" fontId="6" fillId="5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22" fillId="0" borderId="38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26" fillId="0" borderId="24" xfId="0" applyFont="1" applyBorder="1" applyAlignment="1">
      <alignment horizontal="center" vertical="top" wrapText="1"/>
    </xf>
    <xf numFmtId="0" fontId="28" fillId="0" borderId="25" xfId="0" applyFont="1" applyBorder="1"/>
    <xf numFmtId="0" fontId="28" fillId="0" borderId="26" xfId="0" applyFont="1" applyBorder="1"/>
    <xf numFmtId="0" fontId="28" fillId="0" borderId="27" xfId="0" applyFont="1" applyBorder="1"/>
    <xf numFmtId="0" fontId="28" fillId="0" borderId="28" xfId="0" applyFont="1" applyBorder="1"/>
    <xf numFmtId="0" fontId="28" fillId="0" borderId="29" xfId="0" applyFont="1" applyBorder="1"/>
    <xf numFmtId="0" fontId="23" fillId="18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3" fillId="0" borderId="32" xfId="0" applyFont="1" applyBorder="1"/>
    <xf numFmtId="0" fontId="23" fillId="18" borderId="30" xfId="0" applyFont="1" applyFill="1" applyBorder="1" applyAlignment="1" applyProtection="1">
      <alignment horizontal="center"/>
      <protection locked="0"/>
    </xf>
    <xf numFmtId="0" fontId="3" fillId="0" borderId="32" xfId="0" applyFont="1" applyBorder="1" applyProtection="1">
      <protection locked="0"/>
    </xf>
    <xf numFmtId="0" fontId="25" fillId="0" borderId="30" xfId="0" applyFont="1" applyBorder="1"/>
    <xf numFmtId="0" fontId="27" fillId="19" borderId="30" xfId="0" applyFont="1" applyFill="1" applyBorder="1" applyAlignment="1">
      <alignment horizontal="center"/>
    </xf>
    <xf numFmtId="0" fontId="20" fillId="19" borderId="31" xfId="0" applyFont="1" applyFill="1" applyBorder="1"/>
    <xf numFmtId="0" fontId="20" fillId="19" borderId="32" xfId="0" applyFont="1" applyFill="1" applyBorder="1"/>
    <xf numFmtId="0" fontId="9" fillId="12" borderId="22" xfId="0" applyFont="1" applyFill="1" applyBorder="1" applyAlignment="1">
      <alignment vertical="center"/>
    </xf>
    <xf numFmtId="0" fontId="3" fillId="0" borderId="33" xfId="0" applyFont="1" applyBorder="1"/>
    <xf numFmtId="0" fontId="3" fillId="0" borderId="23" xfId="0" applyFont="1" applyBorder="1"/>
    <xf numFmtId="0" fontId="9" fillId="9" borderId="22" xfId="0" applyFont="1" applyFill="1" applyBorder="1" applyAlignment="1">
      <alignment vertical="center"/>
    </xf>
    <xf numFmtId="0" fontId="10" fillId="11" borderId="6" xfId="0" applyFont="1" applyFill="1" applyBorder="1" applyAlignment="1">
      <alignment vertical="top" wrapText="1"/>
    </xf>
    <xf numFmtId="0" fontId="3" fillId="0" borderId="34" xfId="0" applyFont="1" applyBorder="1"/>
    <xf numFmtId="0" fontId="0" fillId="0" borderId="0" xfId="0"/>
    <xf numFmtId="0" fontId="3" fillId="0" borderId="35" xfId="0" applyFont="1" applyBorder="1"/>
    <xf numFmtId="0" fontId="9" fillId="14" borderId="22" xfId="0" applyFont="1" applyFill="1" applyBorder="1" applyAlignment="1">
      <alignment vertical="center"/>
    </xf>
    <xf numFmtId="0" fontId="7" fillId="11" borderId="22" xfId="0" applyFont="1" applyFill="1" applyBorder="1"/>
    <xf numFmtId="0" fontId="16" fillId="9" borderId="6" xfId="0" applyFont="1" applyFill="1" applyBorder="1" applyAlignment="1">
      <alignment horizontal="center" vertical="center"/>
    </xf>
    <xf numFmtId="0" fontId="9" fillId="10" borderId="22" xfId="0" applyFont="1" applyFill="1" applyBorder="1"/>
    <xf numFmtId="0" fontId="9" fillId="10" borderId="6" xfId="0" applyFont="1" applyFill="1" applyBorder="1" applyAlignment="1">
      <alignment vertical="center"/>
    </xf>
    <xf numFmtId="0" fontId="9" fillId="10" borderId="22" xfId="0" applyFont="1" applyFill="1" applyBorder="1" applyAlignment="1">
      <alignment vertical="center"/>
    </xf>
    <xf numFmtId="0" fontId="9" fillId="10" borderId="21" xfId="0" applyFont="1" applyFill="1" applyBorder="1" applyAlignment="1">
      <alignment vertical="center"/>
    </xf>
    <xf numFmtId="0" fontId="3" fillId="0" borderId="36" xfId="0" applyFont="1" applyBorder="1"/>
    <xf numFmtId="164" fontId="7" fillId="11" borderId="6" xfId="0" applyNumberFormat="1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left" vertical="center" wrapText="1"/>
    </xf>
    <xf numFmtId="0" fontId="6" fillId="10" borderId="21" xfId="0" applyFont="1" applyFill="1" applyBorder="1" applyAlignment="1">
      <alignment horizontal="center" vertical="center"/>
    </xf>
    <xf numFmtId="0" fontId="3" fillId="0" borderId="37" xfId="0" applyFont="1" applyBorder="1"/>
    <xf numFmtId="0" fontId="15" fillId="10" borderId="6" xfId="0" applyFont="1" applyFill="1" applyBorder="1" applyAlignment="1">
      <alignment horizontal="center" vertical="center"/>
    </xf>
  </cellXfs>
  <cellStyles count="1">
    <cellStyle name="Normal" xfId="0" builtinId="0"/>
  </cellStyles>
  <dxfs count="125">
    <dxf>
      <fill>
        <patternFill patternType="solid">
          <fgColor rgb="FFD5A6BD"/>
          <bgColor rgb="FFD5A6BD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0000FF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colors>
    <mruColors>
      <color rgb="FFCFE2F3"/>
      <color rgb="FFD9EAD3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10.xml.rels><?xml version="1.0" encoding="UTF-8" standalone="yes"?>
<Relationships xmlns="http://schemas.openxmlformats.org/package/2006/relationships"><Relationship Id="rId1" Type="http://customschemas.google.com/relationships/workbookmetadata" Target="commentsmeta9"/></Relationships>
</file>

<file path=xl/_rels/comments11.xml.rels><?xml version="1.0" encoding="UTF-8" standalone="yes"?>
<Relationships xmlns="http://schemas.openxmlformats.org/package/2006/relationships"><Relationship Id="rId1" Type="http://customschemas.google.com/relationships/workbookmetadata" Target="commentsmeta10"/></Relationships>
</file>

<file path=xl/_rels/comments12.xml.rels><?xml version="1.0" encoding="UTF-8" standalone="yes"?>
<Relationships xmlns="http://schemas.openxmlformats.org/package/2006/relationships"><Relationship Id="rId1" Type="http://customschemas.google.com/relationships/workbookmetadata" Target="commentsmeta11"/></Relationships>
</file>

<file path=xl/_rels/comments13.xml.rels><?xml version="1.0" encoding="UTF-8" standalone="yes"?>
<Relationships xmlns="http://schemas.openxmlformats.org/package/2006/relationships"><Relationship Id="rId1" Type="http://customschemas.google.com/relationships/workbookmetadata" Target="commentsmeta12"/></Relationships>
</file>

<file path=xl/_rels/comments14.xml.rels><?xml version="1.0" encoding="UTF-8" standalone="yes"?>
<Relationships xmlns="http://schemas.openxmlformats.org/package/2006/relationships"><Relationship Id="rId1" Type="http://customschemas.google.com/relationships/workbookmetadata" Target="commentsmeta13"/></Relationships>
</file>

<file path=xl/_rels/comments15.xml.rels><?xml version="1.0" encoding="UTF-8" standalone="yes"?>
<Relationships xmlns="http://schemas.openxmlformats.org/package/2006/relationships"><Relationship Id="rId1" Type="http://customschemas.google.com/relationships/workbookmetadata" Target="commentsmeta14"/></Relationships>
</file>

<file path=xl/_rels/comments16.xml.rels><?xml version="1.0" encoding="UTF-8" standalone="yes"?>
<Relationships xmlns="http://schemas.openxmlformats.org/package/2006/relationships"><Relationship Id="rId1" Type="http://customschemas.google.com/relationships/workbookmetadata" Target="commentsmeta15"/></Relationships>
</file>

<file path=xl/_rels/comments17.xml.rels><?xml version="1.0" encoding="UTF-8" standalone="yes"?>
<Relationships xmlns="http://schemas.openxmlformats.org/package/2006/relationships"><Relationship Id="rId1" Type="http://customschemas.google.com/relationships/workbookmetadata" Target="commentsmeta16"/></Relationships>
</file>

<file path=xl/_rels/comments18.xml.rels><?xml version="1.0" encoding="UTF-8" standalone="yes"?>
<Relationships xmlns="http://schemas.openxmlformats.org/package/2006/relationships"><Relationship Id="rId1" Type="http://customschemas.google.com/relationships/workbookmetadata" Target="commentsmeta17"/></Relationships>
</file>

<file path=xl/_rels/comments19.xml.rels><?xml version="1.0" encoding="UTF-8" standalone="yes"?>
<Relationships xmlns="http://schemas.openxmlformats.org/package/2006/relationships"><Relationship Id="rId1" Type="http://customschemas.google.com/relationships/workbookmetadata" Target="commentsmeta18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20.xml.rels><?xml version="1.0" encoding="UTF-8" standalone="yes"?>
<Relationships xmlns="http://schemas.openxmlformats.org/package/2006/relationships"><Relationship Id="rId1" Type="http://customschemas.google.com/relationships/workbookmetadata" Target="commentsmeta19"/></Relationships>
</file>

<file path=xl/_rels/comments21.xml.rels><?xml version="1.0" encoding="UTF-8" standalone="yes"?>
<Relationships xmlns="http://schemas.openxmlformats.org/package/2006/relationships"><Relationship Id="rId1" Type="http://customschemas.google.com/relationships/workbookmetadata" Target="commentsmeta20"/></Relationships>
</file>

<file path=xl/_rels/comments22.xml.rels><?xml version="1.0" encoding="UTF-8" standalone="yes"?>
<Relationships xmlns="http://schemas.openxmlformats.org/package/2006/relationships"><Relationship Id="rId1" Type="http://customschemas.google.com/relationships/workbookmetadata" Target="commentsmeta21"/></Relationships>
</file>

<file path=xl/_rels/comments23.xml.rels><?xml version="1.0" encoding="UTF-8" standalone="yes"?>
<Relationships xmlns="http://schemas.openxmlformats.org/package/2006/relationships"><Relationship Id="rId1" Type="http://customschemas.google.com/relationships/workbookmetadata" Target="commentsmeta22"/></Relationships>
</file>

<file path=xl/_rels/comments24.xml.rels><?xml version="1.0" encoding="UTF-8" standalone="yes"?>
<Relationships xmlns="http://schemas.openxmlformats.org/package/2006/relationships"><Relationship Id="rId1" Type="http://customschemas.google.com/relationships/workbookmetadata" Target="commentsmeta23"/></Relationships>
</file>

<file path=xl/_rels/comments25.xml.rels><?xml version="1.0" encoding="UTF-8" standalone="yes"?>
<Relationships xmlns="http://schemas.openxmlformats.org/package/2006/relationships"><Relationship Id="rId1" Type="http://customschemas.google.com/relationships/workbookmetadata" Target="commentsmeta24"/></Relationships>
</file>

<file path=xl/_rels/comments26.xml.rels><?xml version="1.0" encoding="UTF-8" standalone="yes"?>
<Relationships xmlns="http://schemas.openxmlformats.org/package/2006/relationships"><Relationship Id="rId1" Type="http://customschemas.google.com/relationships/workbookmetadata" Target="commentsmeta25"/></Relationships>
</file>

<file path=xl/_rels/comments27.xml.rels><?xml version="1.0" encoding="UTF-8" standalone="yes"?>
<Relationships xmlns="http://schemas.openxmlformats.org/package/2006/relationships"><Relationship Id="rId1" Type="http://customschemas.google.com/relationships/workbookmetadata" Target="commentsmeta26"/></Relationships>
</file>

<file path=xl/_rels/comments28.xml.rels><?xml version="1.0" encoding="UTF-8" standalone="yes"?>
<Relationships xmlns="http://schemas.openxmlformats.org/package/2006/relationships"><Relationship Id="rId1" Type="http://customschemas.google.com/relationships/workbookmetadata" Target="commentsmeta27"/></Relationships>
</file>

<file path=xl/_rels/comments29.xml.rels><?xml version="1.0" encoding="UTF-8" standalone="yes"?>
<Relationships xmlns="http://schemas.openxmlformats.org/package/2006/relationships"><Relationship Id="rId1" Type="http://customschemas.google.com/relationships/workbookmetadata" Target="commentsmeta28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0.xml.rels><?xml version="1.0" encoding="UTF-8" standalone="yes"?>
<Relationships xmlns="http://schemas.openxmlformats.org/package/2006/relationships"><Relationship Id="rId1" Type="http://customschemas.google.com/relationships/workbookmetadata" Target="commentsmeta29"/></Relationships>
</file>

<file path=xl/_rels/comments31.xml.rels><?xml version="1.0" encoding="UTF-8" standalone="yes"?>
<Relationships xmlns="http://schemas.openxmlformats.org/package/2006/relationships"><Relationship Id="rId1" Type="http://customschemas.google.com/relationships/workbookmetadata" Target="commentsmeta30"/></Relationships>
</file>

<file path=xl/_rels/comments32.xml.rels><?xml version="1.0" encoding="UTF-8" standalone="yes"?>
<Relationships xmlns="http://schemas.openxmlformats.org/package/2006/relationships"><Relationship Id="rId1" Type="http://customschemas.google.com/relationships/workbookmetadata" Target="commentsmeta31"/></Relationships>
</file>

<file path=xl/_rels/comments33.xml.rels><?xml version="1.0" encoding="UTF-8" standalone="yes"?>
<Relationships xmlns="http://schemas.openxmlformats.org/package/2006/relationships"><Relationship Id="rId1" Type="http://customschemas.google.com/relationships/workbookmetadata" Target="commentsmeta32"/></Relationships>
</file>

<file path=xl/_rels/comments34.xml.rels><?xml version="1.0" encoding="UTF-8" standalone="yes"?>
<Relationships xmlns="http://schemas.openxmlformats.org/package/2006/relationships"><Relationship Id="rId1" Type="http://customschemas.google.com/relationships/workbookmetadata" Target="commentsmeta33"/></Relationships>
</file>

<file path=xl/_rels/comments35.xml.rels><?xml version="1.0" encoding="UTF-8" standalone="yes"?>
<Relationships xmlns="http://schemas.openxmlformats.org/package/2006/relationships"><Relationship Id="rId1" Type="http://customschemas.google.com/relationships/workbookmetadata" Target="commentsmeta34"/></Relationships>
</file>

<file path=xl/_rels/comments36.xml.rels><?xml version="1.0" encoding="UTF-8" standalone="yes"?>
<Relationships xmlns="http://schemas.openxmlformats.org/package/2006/relationships"><Relationship Id="rId1" Type="http://customschemas.google.com/relationships/workbookmetadata" Target="commentsmeta35"/></Relationships>
</file>

<file path=xl/_rels/comments37.xml.rels><?xml version="1.0" encoding="UTF-8" standalone="yes"?>
<Relationships xmlns="http://schemas.openxmlformats.org/package/2006/relationships"><Relationship Id="rId1" Type="http://customschemas.google.com/relationships/workbookmetadata" Target="commentsmeta36"/></Relationships>
</file>

<file path=xl/_rels/comments38.xml.rels><?xml version="1.0" encoding="UTF-8" standalone="yes"?>
<Relationships xmlns="http://schemas.openxmlformats.org/package/2006/relationships"><Relationship Id="rId1" Type="http://customschemas.google.com/relationships/workbookmetadata" Target="commentsmeta37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
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
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customschemas.google.com/relationships/workbookmetadata" Target="metadata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#MAT!A1"/><Relationship Id="rId18" Type="http://schemas.openxmlformats.org/officeDocument/2006/relationships/hyperlink" Target="#Projeto_de_vida!A1"/><Relationship Id="rId26" Type="http://schemas.openxmlformats.org/officeDocument/2006/relationships/hyperlink" Target="#Pro_Cri_Desi!A1"/><Relationship Id="rId21" Type="http://schemas.openxmlformats.org/officeDocument/2006/relationships/hyperlink" Target="#ISC!A1"/><Relationship Id="rId34" Type="http://schemas.openxmlformats.org/officeDocument/2006/relationships/hyperlink" Target="#DesProjeto1!A1"/><Relationship Id="rId7" Type="http://schemas.openxmlformats.org/officeDocument/2006/relationships/hyperlink" Target="#GEO!A1"/><Relationship Id="rId12" Type="http://schemas.openxmlformats.org/officeDocument/2006/relationships/hyperlink" Target="#BIO!A1"/><Relationship Id="rId17" Type="http://schemas.openxmlformats.org/officeDocument/2006/relationships/hyperlink" Target="#ELET!A1"/><Relationship Id="rId25" Type="http://schemas.openxmlformats.org/officeDocument/2006/relationships/hyperlink" Target="#ALNS!A1"/><Relationship Id="rId33" Type="http://schemas.openxmlformats.org/officeDocument/2006/relationships/hyperlink" Target="#Modela_Cal_3D!A1"/><Relationship Id="rId38" Type="http://schemas.openxmlformats.org/officeDocument/2006/relationships/hyperlink" Target="#Plan_Contr_Prod_desig!A1"/><Relationship Id="rId2" Type="http://schemas.openxmlformats.org/officeDocument/2006/relationships/hyperlink" Target="#ART!A1"/><Relationship Id="rId16" Type="http://schemas.openxmlformats.org/officeDocument/2006/relationships/hyperlink" Target="#Pratica_experi!A1"/><Relationship Id="rId20" Type="http://schemas.openxmlformats.org/officeDocument/2006/relationships/hyperlink" Target="#Intervcom!A1"/><Relationship Id="rId29" Type="http://schemas.openxmlformats.org/officeDocument/2006/relationships/hyperlink" Target="#Modela_Graf_cal!A1"/><Relationship Id="rId1" Type="http://schemas.openxmlformats.org/officeDocument/2006/relationships/hyperlink" Target="#LP!A1"/><Relationship Id="rId6" Type="http://schemas.openxmlformats.org/officeDocument/2006/relationships/hyperlink" Target="#HIST!A1"/><Relationship Id="rId11" Type="http://schemas.openxmlformats.org/officeDocument/2006/relationships/hyperlink" Target="#FIS!A1"/><Relationship Id="rId24" Type="http://schemas.openxmlformats.org/officeDocument/2006/relationships/hyperlink" Target="#Boletim!A1"/><Relationship Id="rId32" Type="http://schemas.openxmlformats.org/officeDocument/2006/relationships/hyperlink" Target="#Proces_cria_designII!A1"/><Relationship Id="rId37" Type="http://schemas.openxmlformats.org/officeDocument/2006/relationships/hyperlink" Target="#Metod_Cientif_design!A1"/><Relationship Id="rId5" Type="http://schemas.openxmlformats.org/officeDocument/2006/relationships/hyperlink" Target="#ESP!A1"/><Relationship Id="rId15" Type="http://schemas.openxmlformats.org/officeDocument/2006/relationships/hyperlink" Target="#Prota_juvenil!A1"/><Relationship Id="rId23" Type="http://schemas.openxmlformats.org/officeDocument/2006/relationships/hyperlink" Target="#Hist_cult_des!A1"/><Relationship Id="rId28" Type="http://schemas.openxmlformats.org/officeDocument/2006/relationships/hyperlink" Target="#Desen_Pesq_Mercado!A1"/><Relationship Id="rId36" Type="http://schemas.openxmlformats.org/officeDocument/2006/relationships/hyperlink" Target="#Gest_logis_Inov!A1"/><Relationship Id="rId10" Type="http://schemas.openxmlformats.org/officeDocument/2006/relationships/hyperlink" Target="#QUI!A1"/><Relationship Id="rId19" Type="http://schemas.openxmlformats.org/officeDocument/2006/relationships/hyperlink" Target="#Educ_tec_mid!A1"/><Relationship Id="rId31" Type="http://schemas.openxmlformats.org/officeDocument/2006/relationships/hyperlink" Target="#Modelagem_plana_Cal!A1"/><Relationship Id="rId4" Type="http://schemas.openxmlformats.org/officeDocument/2006/relationships/hyperlink" Target="#ING!A1"/><Relationship Id="rId9" Type="http://schemas.openxmlformats.org/officeDocument/2006/relationships/hyperlink" Target="#SOC!A1"/><Relationship Id="rId14" Type="http://schemas.openxmlformats.org/officeDocument/2006/relationships/hyperlink" Target="#EstudoOrientado!A1"/><Relationship Id="rId22" Type="http://schemas.openxmlformats.org/officeDocument/2006/relationships/hyperlink" Target="#Higie_Segu_trab!A1"/><Relationship Id="rId27" Type="http://schemas.openxmlformats.org/officeDocument/2006/relationships/hyperlink" Target="#Funda_desenho!A1"/><Relationship Id="rId30" Type="http://schemas.openxmlformats.org/officeDocument/2006/relationships/hyperlink" Target="#SustentMat!A1"/><Relationship Id="rId35" Type="http://schemas.openxmlformats.org/officeDocument/2006/relationships/hyperlink" Target="#Desenv_de_Projeto2!A1"/><Relationship Id="rId8" Type="http://schemas.openxmlformats.org/officeDocument/2006/relationships/hyperlink" Target="#FIL!A1"/><Relationship Id="rId3" Type="http://schemas.openxmlformats.org/officeDocument/2006/relationships/hyperlink" Target="#ED_FIS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hyperlink" Target="#ALNS!A1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Disciplinas!A1"/><Relationship Id="rId1" Type="http://schemas.openxmlformats.org/officeDocument/2006/relationships/hyperlink" Target="#Boletim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8</xdr:row>
      <xdr:rowOff>95250</xdr:rowOff>
    </xdr:from>
    <xdr:ext cx="6343650" cy="1028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915275" y="1924050"/>
          <a:ext cx="6343650" cy="10287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4800"/>
            <a:buFont typeface="Calibri"/>
            <a:buNone/>
          </a:pPr>
          <a:r>
            <a:rPr lang="en-US" sz="4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1° A Design de calçados</a:t>
          </a:r>
          <a:endParaRPr sz="1400"/>
        </a:p>
      </xdr:txBody>
    </xdr:sp>
    <xdr:clientData fLocksWithSheet="0"/>
  </xdr:oneCellAnchor>
  <xdr:oneCellAnchor>
    <xdr:from>
      <xdr:col>6</xdr:col>
      <xdr:colOff>283463</xdr:colOff>
      <xdr:row>1</xdr:row>
      <xdr:rowOff>174788</xdr:rowOff>
    </xdr:from>
    <xdr:ext cx="4926712" cy="1028700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8541638" y="365288"/>
          <a:ext cx="4926712" cy="10287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4800"/>
            <a:buFont typeface="Calibri"/>
            <a:buNone/>
          </a:pPr>
          <a:r>
            <a:rPr lang="en-US" sz="4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ANO LETIVO 2023</a:t>
          </a:r>
          <a:endParaRPr sz="1400"/>
        </a:p>
      </xdr:txBody>
    </xdr:sp>
    <xdr:clientData fLocksWithSheet="0"/>
  </xdr:oneCellAnchor>
  <xdr:twoCellAnchor>
    <xdr:from>
      <xdr:col>6</xdr:col>
      <xdr:colOff>609600</xdr:colOff>
      <xdr:row>16</xdr:row>
      <xdr:rowOff>9525</xdr:rowOff>
    </xdr:from>
    <xdr:to>
      <xdr:col>11</xdr:col>
      <xdr:colOff>47625</xdr:colOff>
      <xdr:row>20</xdr:row>
      <xdr:rowOff>9525</xdr:rowOff>
    </xdr:to>
    <xdr:sp macro="" textlink="">
      <xdr:nvSpPr>
        <xdr:cNvPr id="5" name="Retângulo de cantos arredondados 4">
          <a:hlinkClick xmlns:r="http://schemas.openxmlformats.org/officeDocument/2006/relationships" r:id="rId1"/>
        </xdr:cNvPr>
        <xdr:cNvSpPr/>
      </xdr:nvSpPr>
      <xdr:spPr>
        <a:xfrm>
          <a:off x="8867775" y="3438525"/>
          <a:ext cx="4248150" cy="800100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IR PARA</a:t>
          </a:r>
          <a:r>
            <a:rPr lang="pt-BR" sz="3200" baseline="0"/>
            <a:t> OS BOLETINS</a:t>
          </a:r>
          <a:endParaRPr lang="pt-BR" sz="3200"/>
        </a:p>
      </xdr:txBody>
    </xdr:sp>
    <xdr:clientData/>
  </xdr:twoCellAnchor>
  <xdr:twoCellAnchor>
    <xdr:from>
      <xdr:col>6</xdr:col>
      <xdr:colOff>600075</xdr:colOff>
      <xdr:row>21</xdr:row>
      <xdr:rowOff>104775</xdr:rowOff>
    </xdr:from>
    <xdr:to>
      <xdr:col>11</xdr:col>
      <xdr:colOff>38100</xdr:colOff>
      <xdr:row>25</xdr:row>
      <xdr:rowOff>104775</xdr:rowOff>
    </xdr:to>
    <xdr:sp macro="" textlink="">
      <xdr:nvSpPr>
        <xdr:cNvPr id="6" name="Retângulo de cantos arredondados 5">
          <a:hlinkClick xmlns:r="http://schemas.openxmlformats.org/officeDocument/2006/relationships" r:id="rId2"/>
        </xdr:cNvPr>
        <xdr:cNvSpPr/>
      </xdr:nvSpPr>
      <xdr:spPr>
        <a:xfrm>
          <a:off x="8858250" y="4533900"/>
          <a:ext cx="4248150" cy="8001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0</xdr:rowOff>
    </xdr:from>
    <xdr:to>
      <xdr:col>12</xdr:col>
      <xdr:colOff>2533650</xdr:colOff>
      <xdr:row>13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8782050" y="20955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14</xdr:row>
      <xdr:rowOff>38101</xdr:rowOff>
    </xdr:from>
    <xdr:to>
      <xdr:col>12</xdr:col>
      <xdr:colOff>2524125</xdr:colOff>
      <xdr:row>16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8772525" y="27051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0</xdr:rowOff>
    </xdr:from>
    <xdr:to>
      <xdr:col>12</xdr:col>
      <xdr:colOff>2533650</xdr:colOff>
      <xdr:row>13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8782050" y="20955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14</xdr:row>
      <xdr:rowOff>38101</xdr:rowOff>
    </xdr:from>
    <xdr:to>
      <xdr:col>12</xdr:col>
      <xdr:colOff>2524125</xdr:colOff>
      <xdr:row>16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8772525" y="27051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0</xdr:rowOff>
    </xdr:from>
    <xdr:to>
      <xdr:col>12</xdr:col>
      <xdr:colOff>2533650</xdr:colOff>
      <xdr:row>13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305925" y="20955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14</xdr:row>
      <xdr:rowOff>38101</xdr:rowOff>
    </xdr:from>
    <xdr:to>
      <xdr:col>12</xdr:col>
      <xdr:colOff>2524125</xdr:colOff>
      <xdr:row>16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296400" y="27051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12</xdr:row>
      <xdr:rowOff>0</xdr:rowOff>
    </xdr:from>
    <xdr:to>
      <xdr:col>12</xdr:col>
      <xdr:colOff>2533650</xdr:colOff>
      <xdr:row>14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305925" y="22860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15</xdr:row>
      <xdr:rowOff>38101</xdr:rowOff>
    </xdr:from>
    <xdr:to>
      <xdr:col>12</xdr:col>
      <xdr:colOff>2524125</xdr:colOff>
      <xdr:row>17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296400" y="28956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12</xdr:row>
      <xdr:rowOff>0</xdr:rowOff>
    </xdr:from>
    <xdr:to>
      <xdr:col>12</xdr:col>
      <xdr:colOff>2533650</xdr:colOff>
      <xdr:row>14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258300" y="22860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15</xdr:row>
      <xdr:rowOff>38101</xdr:rowOff>
    </xdr:from>
    <xdr:to>
      <xdr:col>12</xdr:col>
      <xdr:colOff>2524125</xdr:colOff>
      <xdr:row>17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248775" y="28956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0</xdr:rowOff>
    </xdr:from>
    <xdr:to>
      <xdr:col>12</xdr:col>
      <xdr:colOff>2533650</xdr:colOff>
      <xdr:row>13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096375" y="20955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14</xdr:row>
      <xdr:rowOff>38101</xdr:rowOff>
    </xdr:from>
    <xdr:to>
      <xdr:col>12</xdr:col>
      <xdr:colOff>2524125</xdr:colOff>
      <xdr:row>16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086850" y="27051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0</xdr:rowOff>
    </xdr:from>
    <xdr:to>
      <xdr:col>12</xdr:col>
      <xdr:colOff>2533650</xdr:colOff>
      <xdr:row>13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8782050" y="20955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14</xdr:row>
      <xdr:rowOff>38101</xdr:rowOff>
    </xdr:from>
    <xdr:to>
      <xdr:col>12</xdr:col>
      <xdr:colOff>2524125</xdr:colOff>
      <xdr:row>16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8772525" y="27051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12</xdr:row>
      <xdr:rowOff>0</xdr:rowOff>
    </xdr:from>
    <xdr:to>
      <xdr:col>12</xdr:col>
      <xdr:colOff>2533650</xdr:colOff>
      <xdr:row>14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305925" y="22860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15</xdr:row>
      <xdr:rowOff>38101</xdr:rowOff>
    </xdr:from>
    <xdr:to>
      <xdr:col>12</xdr:col>
      <xdr:colOff>2524125</xdr:colOff>
      <xdr:row>17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296400" y="28956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0</xdr:rowOff>
    </xdr:from>
    <xdr:to>
      <xdr:col>12</xdr:col>
      <xdr:colOff>2533650</xdr:colOff>
      <xdr:row>13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305925" y="20955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14</xdr:row>
      <xdr:rowOff>38101</xdr:rowOff>
    </xdr:from>
    <xdr:to>
      <xdr:col>12</xdr:col>
      <xdr:colOff>2524125</xdr:colOff>
      <xdr:row>16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296400" y="27051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13</xdr:row>
      <xdr:rowOff>0</xdr:rowOff>
    </xdr:from>
    <xdr:to>
      <xdr:col>12</xdr:col>
      <xdr:colOff>2533650</xdr:colOff>
      <xdr:row>15</xdr:row>
      <xdr:rowOff>142875</xdr:rowOff>
    </xdr:to>
    <xdr:sp macro="" textlink="">
      <xdr:nvSpPr>
        <xdr:cNvPr id="4" name="Retângulo de cantos arredondados 3">
          <a:hlinkClick xmlns:r="http://schemas.openxmlformats.org/officeDocument/2006/relationships" r:id="rId1"/>
        </xdr:cNvPr>
        <xdr:cNvSpPr/>
      </xdr:nvSpPr>
      <xdr:spPr>
        <a:xfrm>
          <a:off x="8782050" y="24765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16</xdr:row>
      <xdr:rowOff>38101</xdr:rowOff>
    </xdr:from>
    <xdr:to>
      <xdr:col>12</xdr:col>
      <xdr:colOff>2524125</xdr:colOff>
      <xdr:row>18</xdr:row>
      <xdr:rowOff>152401</xdr:rowOff>
    </xdr:to>
    <xdr:sp macro="" textlink="">
      <xdr:nvSpPr>
        <xdr:cNvPr id="5" name="Retângulo de cantos arredondados 4">
          <a:hlinkClick xmlns:r="http://schemas.openxmlformats.org/officeDocument/2006/relationships" r:id="rId2"/>
        </xdr:cNvPr>
        <xdr:cNvSpPr/>
      </xdr:nvSpPr>
      <xdr:spPr>
        <a:xfrm>
          <a:off x="8772525" y="30861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8</xdr:row>
      <xdr:rowOff>114300</xdr:rowOff>
    </xdr:from>
    <xdr:to>
      <xdr:col>4</xdr:col>
      <xdr:colOff>495301</xdr:colOff>
      <xdr:row>10</xdr:row>
      <xdr:rowOff>85725</xdr:rowOff>
    </xdr:to>
    <xdr:sp macro="" textlink="">
      <xdr:nvSpPr>
        <xdr:cNvPr id="2" name="Retângulo de cantos arredondados 1">
          <a:hlinkClick xmlns:r="http://schemas.openxmlformats.org/officeDocument/2006/relationships" r:id="rId1"/>
        </xdr:cNvPr>
        <xdr:cNvSpPr/>
      </xdr:nvSpPr>
      <xdr:spPr>
        <a:xfrm>
          <a:off x="95251" y="1638300"/>
          <a:ext cx="2838450" cy="352425"/>
        </a:xfrm>
        <a:prstGeom prst="roundRect">
          <a:avLst/>
        </a:prstGeom>
        <a:solidFill>
          <a:srgbClr val="F353F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/>
              </a:solidFill>
            </a:rPr>
            <a:t>PORTUGUÊS</a:t>
          </a:r>
        </a:p>
      </xdr:txBody>
    </xdr:sp>
    <xdr:clientData/>
  </xdr:twoCellAnchor>
  <xdr:twoCellAnchor>
    <xdr:from>
      <xdr:col>0</xdr:col>
      <xdr:colOff>114300</xdr:colOff>
      <xdr:row>11</xdr:row>
      <xdr:rowOff>38100</xdr:rowOff>
    </xdr:from>
    <xdr:to>
      <xdr:col>4</xdr:col>
      <xdr:colOff>514350</xdr:colOff>
      <xdr:row>13</xdr:row>
      <xdr:rowOff>9525</xdr:rowOff>
    </xdr:to>
    <xdr:sp macro="" textlink="">
      <xdr:nvSpPr>
        <xdr:cNvPr id="3" name="Retângulo de cantos arredondados 2">
          <a:hlinkClick xmlns:r="http://schemas.openxmlformats.org/officeDocument/2006/relationships" r:id="rId2"/>
        </xdr:cNvPr>
        <xdr:cNvSpPr/>
      </xdr:nvSpPr>
      <xdr:spPr>
        <a:xfrm>
          <a:off x="114300" y="2133600"/>
          <a:ext cx="2838450" cy="352425"/>
        </a:xfrm>
        <a:prstGeom prst="roundRect">
          <a:avLst/>
        </a:prstGeom>
        <a:solidFill>
          <a:srgbClr val="F353F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/>
              </a:solidFill>
            </a:rPr>
            <a:t>ARTES</a:t>
          </a:r>
        </a:p>
      </xdr:txBody>
    </xdr:sp>
    <xdr:clientData/>
  </xdr:twoCellAnchor>
  <xdr:twoCellAnchor>
    <xdr:from>
      <xdr:col>0</xdr:col>
      <xdr:colOff>114300</xdr:colOff>
      <xdr:row>14</xdr:row>
      <xdr:rowOff>19050</xdr:rowOff>
    </xdr:from>
    <xdr:to>
      <xdr:col>4</xdr:col>
      <xdr:colOff>514350</xdr:colOff>
      <xdr:row>15</xdr:row>
      <xdr:rowOff>180975</xdr:rowOff>
    </xdr:to>
    <xdr:sp macro="" textlink="">
      <xdr:nvSpPr>
        <xdr:cNvPr id="4" name="Retângulo de cantos arredondados 3">
          <a:hlinkClick xmlns:r="http://schemas.openxmlformats.org/officeDocument/2006/relationships" r:id="rId3"/>
        </xdr:cNvPr>
        <xdr:cNvSpPr/>
      </xdr:nvSpPr>
      <xdr:spPr>
        <a:xfrm>
          <a:off x="114300" y="2686050"/>
          <a:ext cx="2838450" cy="352425"/>
        </a:xfrm>
        <a:prstGeom prst="roundRect">
          <a:avLst/>
        </a:prstGeom>
        <a:solidFill>
          <a:srgbClr val="F353F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/>
              </a:solidFill>
            </a:rPr>
            <a:t>EDUCAÇÃO</a:t>
          </a:r>
          <a:r>
            <a:rPr lang="pt-BR" sz="2400" baseline="0">
              <a:solidFill>
                <a:schemeClr val="bg1"/>
              </a:solidFill>
            </a:rPr>
            <a:t> FÍSICA</a:t>
          </a:r>
          <a:endParaRPr lang="pt-BR" sz="24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114300</xdr:colOff>
      <xdr:row>16</xdr:row>
      <xdr:rowOff>142875</xdr:rowOff>
    </xdr:from>
    <xdr:to>
      <xdr:col>4</xdr:col>
      <xdr:colOff>514350</xdr:colOff>
      <xdr:row>18</xdr:row>
      <xdr:rowOff>114300</xdr:rowOff>
    </xdr:to>
    <xdr:sp macro="" textlink="">
      <xdr:nvSpPr>
        <xdr:cNvPr id="5" name="Retângulo de cantos arredondados 4">
          <a:hlinkClick xmlns:r="http://schemas.openxmlformats.org/officeDocument/2006/relationships" r:id="rId4"/>
        </xdr:cNvPr>
        <xdr:cNvSpPr/>
      </xdr:nvSpPr>
      <xdr:spPr>
        <a:xfrm>
          <a:off x="114300" y="3190875"/>
          <a:ext cx="2838450" cy="352425"/>
        </a:xfrm>
        <a:prstGeom prst="roundRect">
          <a:avLst/>
        </a:prstGeom>
        <a:solidFill>
          <a:srgbClr val="F353F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/>
              </a:solidFill>
            </a:rPr>
            <a:t>INGLÊS</a:t>
          </a:r>
        </a:p>
      </xdr:txBody>
    </xdr:sp>
    <xdr:clientData/>
  </xdr:twoCellAnchor>
  <xdr:twoCellAnchor>
    <xdr:from>
      <xdr:col>0</xdr:col>
      <xdr:colOff>123825</xdr:colOff>
      <xdr:row>19</xdr:row>
      <xdr:rowOff>57150</xdr:rowOff>
    </xdr:from>
    <xdr:to>
      <xdr:col>4</xdr:col>
      <xdr:colOff>523875</xdr:colOff>
      <xdr:row>21</xdr:row>
      <xdr:rowOff>28575</xdr:rowOff>
    </xdr:to>
    <xdr:sp macro="" textlink="">
      <xdr:nvSpPr>
        <xdr:cNvPr id="6" name="Retângulo de cantos arredondados 5">
          <a:hlinkClick xmlns:r="http://schemas.openxmlformats.org/officeDocument/2006/relationships" r:id="rId5"/>
        </xdr:cNvPr>
        <xdr:cNvSpPr/>
      </xdr:nvSpPr>
      <xdr:spPr>
        <a:xfrm>
          <a:off x="123825" y="3676650"/>
          <a:ext cx="2838450" cy="352425"/>
        </a:xfrm>
        <a:prstGeom prst="roundRect">
          <a:avLst/>
        </a:prstGeom>
        <a:solidFill>
          <a:srgbClr val="F353F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/>
              </a:solidFill>
            </a:rPr>
            <a:t>ESPANHOL</a:t>
          </a:r>
        </a:p>
      </xdr:txBody>
    </xdr:sp>
    <xdr:clientData/>
  </xdr:twoCellAnchor>
  <xdr:twoCellAnchor>
    <xdr:from>
      <xdr:col>0</xdr:col>
      <xdr:colOff>114300</xdr:colOff>
      <xdr:row>21</xdr:row>
      <xdr:rowOff>142875</xdr:rowOff>
    </xdr:from>
    <xdr:to>
      <xdr:col>4</xdr:col>
      <xdr:colOff>514350</xdr:colOff>
      <xdr:row>23</xdr:row>
      <xdr:rowOff>114300</xdr:rowOff>
    </xdr:to>
    <xdr:sp macro="" textlink="">
      <xdr:nvSpPr>
        <xdr:cNvPr id="7" name="Retângulo de cantos arredondados 6">
          <a:hlinkClick xmlns:r="http://schemas.openxmlformats.org/officeDocument/2006/relationships" r:id="rId6"/>
        </xdr:cNvPr>
        <xdr:cNvSpPr/>
      </xdr:nvSpPr>
      <xdr:spPr>
        <a:xfrm>
          <a:off x="114300" y="4143375"/>
          <a:ext cx="2838450" cy="352425"/>
        </a:xfrm>
        <a:prstGeom prst="roundRect">
          <a:avLst/>
        </a:prstGeom>
        <a:solidFill>
          <a:srgbClr val="F353F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/>
              </a:solidFill>
            </a:rPr>
            <a:t>HISTÓRIA</a:t>
          </a:r>
        </a:p>
      </xdr:txBody>
    </xdr:sp>
    <xdr:clientData/>
  </xdr:twoCellAnchor>
  <xdr:twoCellAnchor>
    <xdr:from>
      <xdr:col>0</xdr:col>
      <xdr:colOff>114300</xdr:colOff>
      <xdr:row>24</xdr:row>
      <xdr:rowOff>19050</xdr:rowOff>
    </xdr:from>
    <xdr:to>
      <xdr:col>4</xdr:col>
      <xdr:colOff>514350</xdr:colOff>
      <xdr:row>25</xdr:row>
      <xdr:rowOff>180975</xdr:rowOff>
    </xdr:to>
    <xdr:sp macro="" textlink="">
      <xdr:nvSpPr>
        <xdr:cNvPr id="8" name="Retângulo de cantos arredondados 7">
          <a:hlinkClick xmlns:r="http://schemas.openxmlformats.org/officeDocument/2006/relationships" r:id="rId7"/>
        </xdr:cNvPr>
        <xdr:cNvSpPr/>
      </xdr:nvSpPr>
      <xdr:spPr>
        <a:xfrm>
          <a:off x="114300" y="4591050"/>
          <a:ext cx="2838450" cy="352425"/>
        </a:xfrm>
        <a:prstGeom prst="roundRect">
          <a:avLst/>
        </a:prstGeom>
        <a:solidFill>
          <a:srgbClr val="F353F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/>
              </a:solidFill>
            </a:rPr>
            <a:t>GEOGRAFIA</a:t>
          </a:r>
        </a:p>
      </xdr:txBody>
    </xdr:sp>
    <xdr:clientData/>
  </xdr:twoCellAnchor>
  <xdr:twoCellAnchor>
    <xdr:from>
      <xdr:col>0</xdr:col>
      <xdr:colOff>114300</xdr:colOff>
      <xdr:row>26</xdr:row>
      <xdr:rowOff>95250</xdr:rowOff>
    </xdr:from>
    <xdr:to>
      <xdr:col>4</xdr:col>
      <xdr:colOff>514350</xdr:colOff>
      <xdr:row>28</xdr:row>
      <xdr:rowOff>66675</xdr:rowOff>
    </xdr:to>
    <xdr:sp macro="" textlink="">
      <xdr:nvSpPr>
        <xdr:cNvPr id="9" name="Retângulo de cantos arredondados 8">
          <a:hlinkClick xmlns:r="http://schemas.openxmlformats.org/officeDocument/2006/relationships" r:id="rId8"/>
        </xdr:cNvPr>
        <xdr:cNvSpPr/>
      </xdr:nvSpPr>
      <xdr:spPr>
        <a:xfrm>
          <a:off x="114300" y="5048250"/>
          <a:ext cx="2838450" cy="352425"/>
        </a:xfrm>
        <a:prstGeom prst="roundRect">
          <a:avLst/>
        </a:prstGeom>
        <a:solidFill>
          <a:srgbClr val="F353F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/>
              </a:solidFill>
            </a:rPr>
            <a:t>FILOSOFIA</a:t>
          </a:r>
        </a:p>
      </xdr:txBody>
    </xdr:sp>
    <xdr:clientData/>
  </xdr:twoCellAnchor>
  <xdr:twoCellAnchor>
    <xdr:from>
      <xdr:col>0</xdr:col>
      <xdr:colOff>114300</xdr:colOff>
      <xdr:row>29</xdr:row>
      <xdr:rowOff>0</xdr:rowOff>
    </xdr:from>
    <xdr:to>
      <xdr:col>4</xdr:col>
      <xdr:colOff>514350</xdr:colOff>
      <xdr:row>30</xdr:row>
      <xdr:rowOff>161925</xdr:rowOff>
    </xdr:to>
    <xdr:sp macro="" textlink="">
      <xdr:nvSpPr>
        <xdr:cNvPr id="10" name="Retângulo de cantos arredondados 9">
          <a:hlinkClick xmlns:r="http://schemas.openxmlformats.org/officeDocument/2006/relationships" r:id="rId9"/>
        </xdr:cNvPr>
        <xdr:cNvSpPr/>
      </xdr:nvSpPr>
      <xdr:spPr>
        <a:xfrm>
          <a:off x="114300" y="5524500"/>
          <a:ext cx="2838450" cy="352425"/>
        </a:xfrm>
        <a:prstGeom prst="roundRect">
          <a:avLst/>
        </a:prstGeom>
        <a:solidFill>
          <a:srgbClr val="F353F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/>
              </a:solidFill>
            </a:rPr>
            <a:t>SOCIOLOGIA</a:t>
          </a:r>
        </a:p>
      </xdr:txBody>
    </xdr:sp>
    <xdr:clientData/>
  </xdr:twoCellAnchor>
  <xdr:twoCellAnchor>
    <xdr:from>
      <xdr:col>0</xdr:col>
      <xdr:colOff>114300</xdr:colOff>
      <xdr:row>31</xdr:row>
      <xdr:rowOff>114300</xdr:rowOff>
    </xdr:from>
    <xdr:to>
      <xdr:col>4</xdr:col>
      <xdr:colOff>514350</xdr:colOff>
      <xdr:row>33</xdr:row>
      <xdr:rowOff>85725</xdr:rowOff>
    </xdr:to>
    <xdr:sp macro="" textlink="">
      <xdr:nvSpPr>
        <xdr:cNvPr id="11" name="Retângulo de cantos arredondados 10">
          <a:hlinkClick xmlns:r="http://schemas.openxmlformats.org/officeDocument/2006/relationships" r:id="rId10"/>
        </xdr:cNvPr>
        <xdr:cNvSpPr/>
      </xdr:nvSpPr>
      <xdr:spPr>
        <a:xfrm>
          <a:off x="114300" y="6019800"/>
          <a:ext cx="2838450" cy="352425"/>
        </a:xfrm>
        <a:prstGeom prst="roundRect">
          <a:avLst/>
        </a:prstGeom>
        <a:solidFill>
          <a:srgbClr val="F353F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/>
              </a:solidFill>
            </a:rPr>
            <a:t>QUÍMICA</a:t>
          </a:r>
        </a:p>
      </xdr:txBody>
    </xdr:sp>
    <xdr:clientData/>
  </xdr:twoCellAnchor>
  <xdr:twoCellAnchor>
    <xdr:from>
      <xdr:col>0</xdr:col>
      <xdr:colOff>114300</xdr:colOff>
      <xdr:row>34</xdr:row>
      <xdr:rowOff>28575</xdr:rowOff>
    </xdr:from>
    <xdr:to>
      <xdr:col>4</xdr:col>
      <xdr:colOff>514350</xdr:colOff>
      <xdr:row>36</xdr:row>
      <xdr:rowOff>0</xdr:rowOff>
    </xdr:to>
    <xdr:sp macro="" textlink="">
      <xdr:nvSpPr>
        <xdr:cNvPr id="12" name="Retângulo de cantos arredondados 11">
          <a:hlinkClick xmlns:r="http://schemas.openxmlformats.org/officeDocument/2006/relationships" r:id="rId11"/>
        </xdr:cNvPr>
        <xdr:cNvSpPr/>
      </xdr:nvSpPr>
      <xdr:spPr>
        <a:xfrm>
          <a:off x="114300" y="6505575"/>
          <a:ext cx="2838450" cy="352425"/>
        </a:xfrm>
        <a:prstGeom prst="roundRect">
          <a:avLst/>
        </a:prstGeom>
        <a:solidFill>
          <a:srgbClr val="F353F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/>
              </a:solidFill>
            </a:rPr>
            <a:t>FÍSICA</a:t>
          </a:r>
        </a:p>
      </xdr:txBody>
    </xdr:sp>
    <xdr:clientData/>
  </xdr:twoCellAnchor>
  <xdr:twoCellAnchor>
    <xdr:from>
      <xdr:col>0</xdr:col>
      <xdr:colOff>114300</xdr:colOff>
      <xdr:row>36</xdr:row>
      <xdr:rowOff>152400</xdr:rowOff>
    </xdr:from>
    <xdr:to>
      <xdr:col>4</xdr:col>
      <xdr:colOff>514350</xdr:colOff>
      <xdr:row>38</xdr:row>
      <xdr:rowOff>123825</xdr:rowOff>
    </xdr:to>
    <xdr:sp macro="" textlink="">
      <xdr:nvSpPr>
        <xdr:cNvPr id="13" name="Retângulo de cantos arredondados 12">
          <a:hlinkClick xmlns:r="http://schemas.openxmlformats.org/officeDocument/2006/relationships" r:id="rId12"/>
        </xdr:cNvPr>
        <xdr:cNvSpPr/>
      </xdr:nvSpPr>
      <xdr:spPr>
        <a:xfrm>
          <a:off x="114300" y="7010400"/>
          <a:ext cx="2838450" cy="352425"/>
        </a:xfrm>
        <a:prstGeom prst="roundRect">
          <a:avLst/>
        </a:prstGeom>
        <a:solidFill>
          <a:srgbClr val="F353F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/>
              </a:solidFill>
            </a:rPr>
            <a:t>BIOLOGIA</a:t>
          </a:r>
        </a:p>
      </xdr:txBody>
    </xdr:sp>
    <xdr:clientData/>
  </xdr:twoCellAnchor>
  <xdr:twoCellAnchor>
    <xdr:from>
      <xdr:col>0</xdr:col>
      <xdr:colOff>114300</xdr:colOff>
      <xdr:row>39</xdr:row>
      <xdr:rowOff>104775</xdr:rowOff>
    </xdr:from>
    <xdr:to>
      <xdr:col>4</xdr:col>
      <xdr:colOff>514350</xdr:colOff>
      <xdr:row>41</xdr:row>
      <xdr:rowOff>76200</xdr:rowOff>
    </xdr:to>
    <xdr:sp macro="" textlink="">
      <xdr:nvSpPr>
        <xdr:cNvPr id="14" name="Retângulo de cantos arredondados 13">
          <a:hlinkClick xmlns:r="http://schemas.openxmlformats.org/officeDocument/2006/relationships" r:id="rId13"/>
        </xdr:cNvPr>
        <xdr:cNvSpPr/>
      </xdr:nvSpPr>
      <xdr:spPr>
        <a:xfrm>
          <a:off x="114300" y="7534275"/>
          <a:ext cx="2838450" cy="352425"/>
        </a:xfrm>
        <a:prstGeom prst="roundRect">
          <a:avLst/>
        </a:prstGeom>
        <a:solidFill>
          <a:srgbClr val="F353F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/>
              </a:solidFill>
            </a:rPr>
            <a:t>MATEMÁTICA</a:t>
          </a:r>
        </a:p>
      </xdr:txBody>
    </xdr:sp>
    <xdr:clientData/>
  </xdr:twoCellAnchor>
  <xdr:twoCellAnchor>
    <xdr:from>
      <xdr:col>5</xdr:col>
      <xdr:colOff>200025</xdr:colOff>
      <xdr:row>8</xdr:row>
      <xdr:rowOff>133350</xdr:rowOff>
    </xdr:from>
    <xdr:to>
      <xdr:col>9</xdr:col>
      <xdr:colOff>600075</xdr:colOff>
      <xdr:row>10</xdr:row>
      <xdr:rowOff>104775</xdr:rowOff>
    </xdr:to>
    <xdr:sp macro="" textlink="">
      <xdr:nvSpPr>
        <xdr:cNvPr id="15" name="Retângulo de cantos arredondados 14">
          <a:hlinkClick xmlns:r="http://schemas.openxmlformats.org/officeDocument/2006/relationships" r:id="rId14"/>
        </xdr:cNvPr>
        <xdr:cNvSpPr/>
      </xdr:nvSpPr>
      <xdr:spPr>
        <a:xfrm>
          <a:off x="3248025" y="1657350"/>
          <a:ext cx="2838450" cy="352425"/>
        </a:xfrm>
        <a:prstGeom prst="roundRect">
          <a:avLst/>
        </a:prstGeom>
        <a:solidFill>
          <a:srgbClr val="970FA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1"/>
              </a:solidFill>
            </a:rPr>
            <a:t>ESTUDO</a:t>
          </a:r>
          <a:r>
            <a:rPr lang="pt-BR" sz="2000" baseline="0">
              <a:solidFill>
                <a:schemeClr val="bg1"/>
              </a:solidFill>
            </a:rPr>
            <a:t>  ORIENTADO</a:t>
          </a:r>
          <a:endParaRPr lang="pt-BR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200025</xdr:colOff>
      <xdr:row>11</xdr:row>
      <xdr:rowOff>57150</xdr:rowOff>
    </xdr:from>
    <xdr:to>
      <xdr:col>9</xdr:col>
      <xdr:colOff>600075</xdr:colOff>
      <xdr:row>13</xdr:row>
      <xdr:rowOff>28575</xdr:rowOff>
    </xdr:to>
    <xdr:sp macro="" textlink="">
      <xdr:nvSpPr>
        <xdr:cNvPr id="16" name="Retângulo de cantos arredondados 15">
          <a:hlinkClick xmlns:r="http://schemas.openxmlformats.org/officeDocument/2006/relationships" r:id="rId15"/>
        </xdr:cNvPr>
        <xdr:cNvSpPr/>
      </xdr:nvSpPr>
      <xdr:spPr>
        <a:xfrm>
          <a:off x="3248025" y="2152650"/>
          <a:ext cx="2838450" cy="352425"/>
        </a:xfrm>
        <a:prstGeom prst="roundRect">
          <a:avLst/>
        </a:prstGeom>
        <a:solidFill>
          <a:srgbClr val="970FA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bg1"/>
              </a:solidFill>
            </a:rPr>
            <a:t>PROTAGONISMO</a:t>
          </a:r>
          <a:r>
            <a:rPr lang="pt-BR" sz="1600" baseline="0">
              <a:solidFill>
                <a:schemeClr val="bg1"/>
              </a:solidFill>
            </a:rPr>
            <a:t> JUVENIO</a:t>
          </a:r>
          <a:endParaRPr lang="pt-BR" sz="16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200025</xdr:colOff>
      <xdr:row>14</xdr:row>
      <xdr:rowOff>28575</xdr:rowOff>
    </xdr:from>
    <xdr:to>
      <xdr:col>9</xdr:col>
      <xdr:colOff>600075</xdr:colOff>
      <xdr:row>16</xdr:row>
      <xdr:rowOff>0</xdr:rowOff>
    </xdr:to>
    <xdr:sp macro="" textlink="">
      <xdr:nvSpPr>
        <xdr:cNvPr id="17" name="Retângulo de cantos arredondados 16">
          <a:hlinkClick xmlns:r="http://schemas.openxmlformats.org/officeDocument/2006/relationships" r:id="rId16"/>
        </xdr:cNvPr>
        <xdr:cNvSpPr/>
      </xdr:nvSpPr>
      <xdr:spPr>
        <a:xfrm>
          <a:off x="3248025" y="2695575"/>
          <a:ext cx="2838450" cy="352425"/>
        </a:xfrm>
        <a:prstGeom prst="roundRect">
          <a:avLst/>
        </a:prstGeom>
        <a:solidFill>
          <a:srgbClr val="970FA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bg1"/>
              </a:solidFill>
            </a:rPr>
            <a:t>PRTICAS</a:t>
          </a:r>
          <a:r>
            <a:rPr lang="pt-BR" sz="1600" baseline="0">
              <a:solidFill>
                <a:schemeClr val="bg1"/>
              </a:solidFill>
            </a:rPr>
            <a:t> EXPERIMENTAIS</a:t>
          </a:r>
          <a:endParaRPr lang="pt-BR" sz="16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219075</xdr:colOff>
      <xdr:row>8</xdr:row>
      <xdr:rowOff>133350</xdr:rowOff>
    </xdr:from>
    <xdr:to>
      <xdr:col>15</xdr:col>
      <xdr:colOff>9525</xdr:colOff>
      <xdr:row>10</xdr:row>
      <xdr:rowOff>104775</xdr:rowOff>
    </xdr:to>
    <xdr:sp macro="" textlink="">
      <xdr:nvSpPr>
        <xdr:cNvPr id="18" name="Retângulo de cantos arredondados 17">
          <a:hlinkClick xmlns:r="http://schemas.openxmlformats.org/officeDocument/2006/relationships" r:id="rId17"/>
        </xdr:cNvPr>
        <xdr:cNvSpPr/>
      </xdr:nvSpPr>
      <xdr:spPr>
        <a:xfrm>
          <a:off x="6315075" y="1657350"/>
          <a:ext cx="2838450" cy="352425"/>
        </a:xfrm>
        <a:prstGeom prst="round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1"/>
              </a:solidFill>
            </a:rPr>
            <a:t>ELETIVA</a:t>
          </a:r>
        </a:p>
      </xdr:txBody>
    </xdr:sp>
    <xdr:clientData/>
  </xdr:twoCellAnchor>
  <xdr:twoCellAnchor>
    <xdr:from>
      <xdr:col>10</xdr:col>
      <xdr:colOff>219075</xdr:colOff>
      <xdr:row>11</xdr:row>
      <xdr:rowOff>66675</xdr:rowOff>
    </xdr:from>
    <xdr:to>
      <xdr:col>15</xdr:col>
      <xdr:colOff>9525</xdr:colOff>
      <xdr:row>13</xdr:row>
      <xdr:rowOff>38100</xdr:rowOff>
    </xdr:to>
    <xdr:sp macro="" textlink="">
      <xdr:nvSpPr>
        <xdr:cNvPr id="19" name="Retângulo de cantos arredondados 18">
          <a:hlinkClick xmlns:r="http://schemas.openxmlformats.org/officeDocument/2006/relationships" r:id="rId18"/>
        </xdr:cNvPr>
        <xdr:cNvSpPr/>
      </xdr:nvSpPr>
      <xdr:spPr>
        <a:xfrm>
          <a:off x="6315075" y="2162175"/>
          <a:ext cx="2838450" cy="352425"/>
        </a:xfrm>
        <a:prstGeom prst="round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1"/>
              </a:solidFill>
            </a:rPr>
            <a:t>PROJETO DE VIDA</a:t>
          </a:r>
        </a:p>
      </xdr:txBody>
    </xdr:sp>
    <xdr:clientData/>
  </xdr:twoCellAnchor>
  <xdr:twoCellAnchor>
    <xdr:from>
      <xdr:col>15</xdr:col>
      <xdr:colOff>219075</xdr:colOff>
      <xdr:row>8</xdr:row>
      <xdr:rowOff>142875</xdr:rowOff>
    </xdr:from>
    <xdr:to>
      <xdr:col>20</xdr:col>
      <xdr:colOff>9525</xdr:colOff>
      <xdr:row>10</xdr:row>
      <xdr:rowOff>114300</xdr:rowOff>
    </xdr:to>
    <xdr:sp macro="" textlink="">
      <xdr:nvSpPr>
        <xdr:cNvPr id="20" name="Retângulo de cantos arredondados 19">
          <a:hlinkClick xmlns:r="http://schemas.openxmlformats.org/officeDocument/2006/relationships" r:id="rId19"/>
        </xdr:cNvPr>
        <xdr:cNvSpPr/>
      </xdr:nvSpPr>
      <xdr:spPr>
        <a:xfrm>
          <a:off x="9363075" y="1666875"/>
          <a:ext cx="2838450" cy="35242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</a:rPr>
            <a:t>EDUCAÇÃO TECNILOGICA</a:t>
          </a:r>
          <a:r>
            <a:rPr lang="pt-BR" sz="1200" baseline="0">
              <a:solidFill>
                <a:schemeClr val="bg1"/>
              </a:solidFill>
            </a:rPr>
            <a:t> MIDIATICA </a:t>
          </a:r>
          <a:endParaRPr lang="pt-BR" sz="12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219075</xdr:colOff>
      <xdr:row>11</xdr:row>
      <xdr:rowOff>76200</xdr:rowOff>
    </xdr:from>
    <xdr:to>
      <xdr:col>20</xdr:col>
      <xdr:colOff>9525</xdr:colOff>
      <xdr:row>13</xdr:row>
      <xdr:rowOff>47625</xdr:rowOff>
    </xdr:to>
    <xdr:sp macro="" textlink="">
      <xdr:nvSpPr>
        <xdr:cNvPr id="21" name="Retângulo de cantos arredondados 20">
          <a:hlinkClick xmlns:r="http://schemas.openxmlformats.org/officeDocument/2006/relationships" r:id="rId20"/>
        </xdr:cNvPr>
        <xdr:cNvSpPr/>
      </xdr:nvSpPr>
      <xdr:spPr>
        <a:xfrm>
          <a:off x="9363075" y="2171700"/>
          <a:ext cx="2838450" cy="35242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</a:rPr>
            <a:t>INTERVENÇÃO</a:t>
          </a:r>
          <a:r>
            <a:rPr lang="pt-BR" sz="1200" baseline="0">
              <a:solidFill>
                <a:schemeClr val="bg1"/>
              </a:solidFill>
            </a:rPr>
            <a:t> COMUNITÁRIA</a:t>
          </a:r>
          <a:endParaRPr lang="pt-BR" sz="12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219075</xdr:colOff>
      <xdr:row>13</xdr:row>
      <xdr:rowOff>180975</xdr:rowOff>
    </xdr:from>
    <xdr:to>
      <xdr:col>20</xdr:col>
      <xdr:colOff>9525</xdr:colOff>
      <xdr:row>15</xdr:row>
      <xdr:rowOff>152400</xdr:rowOff>
    </xdr:to>
    <xdr:sp macro="" textlink="">
      <xdr:nvSpPr>
        <xdr:cNvPr id="22" name="Retângulo de cantos arredondados 21">
          <a:hlinkClick xmlns:r="http://schemas.openxmlformats.org/officeDocument/2006/relationships" r:id="rId21"/>
        </xdr:cNvPr>
        <xdr:cNvSpPr/>
      </xdr:nvSpPr>
      <xdr:spPr>
        <a:xfrm>
          <a:off x="9363075" y="2657475"/>
          <a:ext cx="2838450" cy="35242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</a:rPr>
            <a:t>INOVAÇÃO SOCIAL</a:t>
          </a:r>
          <a:r>
            <a:rPr lang="pt-BR" sz="1200" baseline="0">
              <a:solidFill>
                <a:schemeClr val="bg1"/>
              </a:solidFill>
            </a:rPr>
            <a:t> E CIENTIFICA</a:t>
          </a:r>
          <a:endParaRPr lang="pt-BR" sz="12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200025</xdr:colOff>
      <xdr:row>16</xdr:row>
      <xdr:rowOff>95250</xdr:rowOff>
    </xdr:from>
    <xdr:to>
      <xdr:col>19</xdr:col>
      <xdr:colOff>600075</xdr:colOff>
      <xdr:row>18</xdr:row>
      <xdr:rowOff>66675</xdr:rowOff>
    </xdr:to>
    <xdr:sp macro="" textlink="">
      <xdr:nvSpPr>
        <xdr:cNvPr id="23" name="Retângulo de cantos arredondados 22">
          <a:hlinkClick xmlns:r="http://schemas.openxmlformats.org/officeDocument/2006/relationships" r:id="rId22"/>
        </xdr:cNvPr>
        <xdr:cNvSpPr/>
      </xdr:nvSpPr>
      <xdr:spPr>
        <a:xfrm>
          <a:off x="9344025" y="3143250"/>
          <a:ext cx="2838450" cy="35242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</a:rPr>
            <a:t>HIGIENE E SEGURANÇA NO TRABALHO</a:t>
          </a:r>
        </a:p>
      </xdr:txBody>
    </xdr:sp>
    <xdr:clientData/>
  </xdr:twoCellAnchor>
  <xdr:twoCellAnchor>
    <xdr:from>
      <xdr:col>20</xdr:col>
      <xdr:colOff>323850</xdr:colOff>
      <xdr:row>8</xdr:row>
      <xdr:rowOff>142875</xdr:rowOff>
    </xdr:from>
    <xdr:to>
      <xdr:col>25</xdr:col>
      <xdr:colOff>114300</xdr:colOff>
      <xdr:row>10</xdr:row>
      <xdr:rowOff>114300</xdr:rowOff>
    </xdr:to>
    <xdr:sp macro="" textlink="">
      <xdr:nvSpPr>
        <xdr:cNvPr id="25" name="Retângulo de cantos arredondados 24">
          <a:hlinkClick xmlns:r="http://schemas.openxmlformats.org/officeDocument/2006/relationships" r:id="rId23"/>
        </xdr:cNvPr>
        <xdr:cNvSpPr/>
      </xdr:nvSpPr>
      <xdr:spPr>
        <a:xfrm>
          <a:off x="12515850" y="1666875"/>
          <a:ext cx="2838450" cy="352425"/>
        </a:xfrm>
        <a:prstGeom prst="roundRect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</a:rPr>
            <a:t>HISTÓRIA</a:t>
          </a:r>
          <a:r>
            <a:rPr lang="pt-BR" sz="1200" baseline="0">
              <a:solidFill>
                <a:schemeClr val="bg1"/>
              </a:solidFill>
            </a:rPr>
            <a:t> E CULTURA DO DESIGN</a:t>
          </a:r>
          <a:endParaRPr lang="pt-BR" sz="12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390525</xdr:colOff>
      <xdr:row>0</xdr:row>
      <xdr:rowOff>114300</xdr:rowOff>
    </xdr:from>
    <xdr:to>
      <xdr:col>25</xdr:col>
      <xdr:colOff>133350</xdr:colOff>
      <xdr:row>3</xdr:row>
      <xdr:rowOff>68426</xdr:rowOff>
    </xdr:to>
    <xdr:sp macro="" textlink="">
      <xdr:nvSpPr>
        <xdr:cNvPr id="42" name="Retângulo de cantos arredondados 41">
          <a:hlinkClick xmlns:r="http://schemas.openxmlformats.org/officeDocument/2006/relationships" r:id="rId24"/>
        </xdr:cNvPr>
        <xdr:cNvSpPr/>
      </xdr:nvSpPr>
      <xdr:spPr>
        <a:xfrm>
          <a:off x="12582525" y="114300"/>
          <a:ext cx="2790825" cy="525626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0</xdr:col>
      <xdr:colOff>142875</xdr:colOff>
      <xdr:row>0</xdr:row>
      <xdr:rowOff>114300</xdr:rowOff>
    </xdr:from>
    <xdr:to>
      <xdr:col>4</xdr:col>
      <xdr:colOff>495300</xdr:colOff>
      <xdr:row>3</xdr:row>
      <xdr:rowOff>68426</xdr:rowOff>
    </xdr:to>
    <xdr:sp macro="" textlink="">
      <xdr:nvSpPr>
        <xdr:cNvPr id="43" name="Retângulo de cantos arredondados 42">
          <a:hlinkClick xmlns:r="http://schemas.openxmlformats.org/officeDocument/2006/relationships" r:id="rId25"/>
        </xdr:cNvPr>
        <xdr:cNvSpPr/>
      </xdr:nvSpPr>
      <xdr:spPr>
        <a:xfrm>
          <a:off x="142875" y="114300"/>
          <a:ext cx="2790825" cy="525626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INICIO</a:t>
          </a:r>
        </a:p>
      </xdr:txBody>
    </xdr:sp>
    <xdr:clientData/>
  </xdr:twoCellAnchor>
  <xdr:twoCellAnchor>
    <xdr:from>
      <xdr:col>20</xdr:col>
      <xdr:colOff>323850</xdr:colOff>
      <xdr:row>11</xdr:row>
      <xdr:rowOff>76200</xdr:rowOff>
    </xdr:from>
    <xdr:to>
      <xdr:col>25</xdr:col>
      <xdr:colOff>114300</xdr:colOff>
      <xdr:row>13</xdr:row>
      <xdr:rowOff>47625</xdr:rowOff>
    </xdr:to>
    <xdr:sp macro="" textlink="">
      <xdr:nvSpPr>
        <xdr:cNvPr id="44" name="Retângulo de cantos arredondados 43">
          <a:hlinkClick xmlns:r="http://schemas.openxmlformats.org/officeDocument/2006/relationships" r:id="rId26"/>
        </xdr:cNvPr>
        <xdr:cNvSpPr/>
      </xdr:nvSpPr>
      <xdr:spPr>
        <a:xfrm>
          <a:off x="12515850" y="2171700"/>
          <a:ext cx="2838450" cy="352425"/>
        </a:xfrm>
        <a:prstGeom prst="roundRect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</a:rPr>
            <a:t>PROCESSO E CRIAÇÃO</a:t>
          </a:r>
          <a:r>
            <a:rPr lang="pt-BR" sz="1200" baseline="0">
              <a:solidFill>
                <a:schemeClr val="bg1"/>
              </a:solidFill>
            </a:rPr>
            <a:t> EM DESIGN</a:t>
          </a:r>
          <a:endParaRPr lang="pt-BR" sz="12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323850</xdr:colOff>
      <xdr:row>14</xdr:row>
      <xdr:rowOff>28575</xdr:rowOff>
    </xdr:from>
    <xdr:to>
      <xdr:col>25</xdr:col>
      <xdr:colOff>114300</xdr:colOff>
      <xdr:row>16</xdr:row>
      <xdr:rowOff>0</xdr:rowOff>
    </xdr:to>
    <xdr:sp macro="" textlink="">
      <xdr:nvSpPr>
        <xdr:cNvPr id="45" name="Retângulo de cantos arredondados 44">
          <a:hlinkClick xmlns:r="http://schemas.openxmlformats.org/officeDocument/2006/relationships" r:id="rId27"/>
        </xdr:cNvPr>
        <xdr:cNvSpPr/>
      </xdr:nvSpPr>
      <xdr:spPr>
        <a:xfrm>
          <a:off x="12515850" y="2695575"/>
          <a:ext cx="2838450" cy="352425"/>
        </a:xfrm>
        <a:prstGeom prst="roundRect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</a:rPr>
            <a:t>FUNDAMENTO</a:t>
          </a:r>
          <a:r>
            <a:rPr lang="pt-BR" sz="1200" baseline="0">
              <a:solidFill>
                <a:schemeClr val="bg1"/>
              </a:solidFill>
            </a:rPr>
            <a:t> DO DESENHO</a:t>
          </a:r>
          <a:endParaRPr lang="pt-BR" sz="12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323850</xdr:colOff>
      <xdr:row>16</xdr:row>
      <xdr:rowOff>142875</xdr:rowOff>
    </xdr:from>
    <xdr:to>
      <xdr:col>25</xdr:col>
      <xdr:colOff>114300</xdr:colOff>
      <xdr:row>18</xdr:row>
      <xdr:rowOff>114300</xdr:rowOff>
    </xdr:to>
    <xdr:sp macro="" textlink="">
      <xdr:nvSpPr>
        <xdr:cNvPr id="46" name="Retângulo de cantos arredondados 45">
          <a:hlinkClick xmlns:r="http://schemas.openxmlformats.org/officeDocument/2006/relationships" r:id="rId28"/>
        </xdr:cNvPr>
        <xdr:cNvSpPr/>
      </xdr:nvSpPr>
      <xdr:spPr>
        <a:xfrm>
          <a:off x="12515850" y="3190875"/>
          <a:ext cx="2838450" cy="352425"/>
        </a:xfrm>
        <a:prstGeom prst="roundRect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solidFill>
                <a:schemeClr val="bg1"/>
              </a:solidFill>
            </a:rPr>
            <a:t>DESENVOLVIMENTO E PESQUISA DE MERCADO</a:t>
          </a:r>
        </a:p>
      </xdr:txBody>
    </xdr:sp>
    <xdr:clientData/>
  </xdr:twoCellAnchor>
  <xdr:twoCellAnchor>
    <xdr:from>
      <xdr:col>20</xdr:col>
      <xdr:colOff>323850</xdr:colOff>
      <xdr:row>19</xdr:row>
      <xdr:rowOff>47625</xdr:rowOff>
    </xdr:from>
    <xdr:to>
      <xdr:col>25</xdr:col>
      <xdr:colOff>114300</xdr:colOff>
      <xdr:row>21</xdr:row>
      <xdr:rowOff>19050</xdr:rowOff>
    </xdr:to>
    <xdr:sp macro="" textlink="">
      <xdr:nvSpPr>
        <xdr:cNvPr id="47" name="Retângulo de cantos arredondados 46">
          <a:hlinkClick xmlns:r="http://schemas.openxmlformats.org/officeDocument/2006/relationships" r:id="rId29"/>
        </xdr:cNvPr>
        <xdr:cNvSpPr/>
      </xdr:nvSpPr>
      <xdr:spPr>
        <a:xfrm>
          <a:off x="12515850" y="3667125"/>
          <a:ext cx="2838450" cy="352425"/>
        </a:xfrm>
        <a:prstGeom prst="roundRect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</a:rPr>
            <a:t>MODELAGEM GRAFICA DE CALÇADOS</a:t>
          </a:r>
        </a:p>
      </xdr:txBody>
    </xdr:sp>
    <xdr:clientData/>
  </xdr:twoCellAnchor>
  <xdr:twoCellAnchor>
    <xdr:from>
      <xdr:col>20</xdr:col>
      <xdr:colOff>323850</xdr:colOff>
      <xdr:row>21</xdr:row>
      <xdr:rowOff>161925</xdr:rowOff>
    </xdr:from>
    <xdr:to>
      <xdr:col>25</xdr:col>
      <xdr:colOff>114300</xdr:colOff>
      <xdr:row>23</xdr:row>
      <xdr:rowOff>133350</xdr:rowOff>
    </xdr:to>
    <xdr:sp macro="" textlink="">
      <xdr:nvSpPr>
        <xdr:cNvPr id="48" name="Retângulo de cantos arredondados 47">
          <a:hlinkClick xmlns:r="http://schemas.openxmlformats.org/officeDocument/2006/relationships" r:id="rId26"/>
        </xdr:cNvPr>
        <xdr:cNvSpPr/>
      </xdr:nvSpPr>
      <xdr:spPr>
        <a:xfrm>
          <a:off x="12515850" y="4162425"/>
          <a:ext cx="2838450" cy="352425"/>
        </a:xfrm>
        <a:prstGeom prst="roundRect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</a:rPr>
            <a:t>PROCESSO DE FABRICAÇÃO</a:t>
          </a:r>
        </a:p>
      </xdr:txBody>
    </xdr:sp>
    <xdr:clientData/>
  </xdr:twoCellAnchor>
  <xdr:twoCellAnchor>
    <xdr:from>
      <xdr:col>20</xdr:col>
      <xdr:colOff>323850</xdr:colOff>
      <xdr:row>24</xdr:row>
      <xdr:rowOff>47625</xdr:rowOff>
    </xdr:from>
    <xdr:to>
      <xdr:col>25</xdr:col>
      <xdr:colOff>114300</xdr:colOff>
      <xdr:row>26</xdr:row>
      <xdr:rowOff>19050</xdr:rowOff>
    </xdr:to>
    <xdr:sp macro="" textlink="">
      <xdr:nvSpPr>
        <xdr:cNvPr id="49" name="Retângulo de cantos arredondados 48">
          <a:hlinkClick xmlns:r="http://schemas.openxmlformats.org/officeDocument/2006/relationships" r:id="rId30"/>
        </xdr:cNvPr>
        <xdr:cNvSpPr/>
      </xdr:nvSpPr>
      <xdr:spPr>
        <a:xfrm>
          <a:off x="12515850" y="4619625"/>
          <a:ext cx="2838450" cy="352425"/>
        </a:xfrm>
        <a:prstGeom prst="roundRect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</a:rPr>
            <a:t>SUSTENTABILIDADE DE MATERIAIS</a:t>
          </a:r>
        </a:p>
      </xdr:txBody>
    </xdr:sp>
    <xdr:clientData/>
  </xdr:twoCellAnchor>
  <xdr:twoCellAnchor>
    <xdr:from>
      <xdr:col>20</xdr:col>
      <xdr:colOff>323850</xdr:colOff>
      <xdr:row>26</xdr:row>
      <xdr:rowOff>161925</xdr:rowOff>
    </xdr:from>
    <xdr:to>
      <xdr:col>25</xdr:col>
      <xdr:colOff>114300</xdr:colOff>
      <xdr:row>28</xdr:row>
      <xdr:rowOff>133350</xdr:rowOff>
    </xdr:to>
    <xdr:sp macro="" textlink="">
      <xdr:nvSpPr>
        <xdr:cNvPr id="50" name="Retângulo de cantos arredondados 49">
          <a:hlinkClick xmlns:r="http://schemas.openxmlformats.org/officeDocument/2006/relationships" r:id="rId31"/>
        </xdr:cNvPr>
        <xdr:cNvSpPr/>
      </xdr:nvSpPr>
      <xdr:spPr>
        <a:xfrm>
          <a:off x="12515850" y="5114925"/>
          <a:ext cx="2838450" cy="352425"/>
        </a:xfrm>
        <a:prstGeom prst="roundRect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</a:rPr>
            <a:t>MODELAGEM</a:t>
          </a:r>
          <a:r>
            <a:rPr lang="pt-BR" sz="1200" baseline="0">
              <a:solidFill>
                <a:schemeClr val="bg1"/>
              </a:solidFill>
            </a:rPr>
            <a:t> PLANA DE CALÇADOS</a:t>
          </a:r>
          <a:endParaRPr lang="pt-BR" sz="12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323850</xdr:colOff>
      <xdr:row>29</xdr:row>
      <xdr:rowOff>66675</xdr:rowOff>
    </xdr:from>
    <xdr:to>
      <xdr:col>25</xdr:col>
      <xdr:colOff>114300</xdr:colOff>
      <xdr:row>31</xdr:row>
      <xdr:rowOff>38100</xdr:rowOff>
    </xdr:to>
    <xdr:sp macro="" textlink="">
      <xdr:nvSpPr>
        <xdr:cNvPr id="51" name="Retângulo de cantos arredondados 50">
          <a:hlinkClick xmlns:r="http://schemas.openxmlformats.org/officeDocument/2006/relationships" r:id="rId32"/>
        </xdr:cNvPr>
        <xdr:cNvSpPr/>
      </xdr:nvSpPr>
      <xdr:spPr>
        <a:xfrm>
          <a:off x="12515850" y="5591175"/>
          <a:ext cx="2838450" cy="352425"/>
        </a:xfrm>
        <a:prstGeom prst="roundRect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</a:rPr>
            <a:t>PROCESSO DE CRIAÇÃO DE DESIGN</a:t>
          </a:r>
          <a:r>
            <a:rPr lang="pt-BR" sz="1200" baseline="0">
              <a:solidFill>
                <a:schemeClr val="bg1"/>
              </a:solidFill>
            </a:rPr>
            <a:t> II</a:t>
          </a:r>
          <a:endParaRPr lang="pt-BR" sz="12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323850</xdr:colOff>
      <xdr:row>31</xdr:row>
      <xdr:rowOff>180975</xdr:rowOff>
    </xdr:from>
    <xdr:to>
      <xdr:col>25</xdr:col>
      <xdr:colOff>114300</xdr:colOff>
      <xdr:row>33</xdr:row>
      <xdr:rowOff>152400</xdr:rowOff>
    </xdr:to>
    <xdr:sp macro="" textlink="">
      <xdr:nvSpPr>
        <xdr:cNvPr id="52" name="Retângulo de cantos arredondados 51">
          <a:hlinkClick xmlns:r="http://schemas.openxmlformats.org/officeDocument/2006/relationships" r:id="rId33"/>
        </xdr:cNvPr>
        <xdr:cNvSpPr/>
      </xdr:nvSpPr>
      <xdr:spPr>
        <a:xfrm>
          <a:off x="12515850" y="6086475"/>
          <a:ext cx="2838450" cy="352425"/>
        </a:xfrm>
        <a:prstGeom prst="roundRect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</a:rPr>
            <a:t>MODELAGEM DE CALÇADOS 3D</a:t>
          </a:r>
        </a:p>
      </xdr:txBody>
    </xdr:sp>
    <xdr:clientData/>
  </xdr:twoCellAnchor>
  <xdr:twoCellAnchor>
    <xdr:from>
      <xdr:col>20</xdr:col>
      <xdr:colOff>323850</xdr:colOff>
      <xdr:row>34</xdr:row>
      <xdr:rowOff>114300</xdr:rowOff>
    </xdr:from>
    <xdr:to>
      <xdr:col>25</xdr:col>
      <xdr:colOff>114300</xdr:colOff>
      <xdr:row>36</xdr:row>
      <xdr:rowOff>85725</xdr:rowOff>
    </xdr:to>
    <xdr:sp macro="" textlink="">
      <xdr:nvSpPr>
        <xdr:cNvPr id="53" name="Retângulo de cantos arredondados 52">
          <a:hlinkClick xmlns:r="http://schemas.openxmlformats.org/officeDocument/2006/relationships" r:id="rId34"/>
        </xdr:cNvPr>
        <xdr:cNvSpPr/>
      </xdr:nvSpPr>
      <xdr:spPr>
        <a:xfrm>
          <a:off x="12515850" y="6591300"/>
          <a:ext cx="2838450" cy="352425"/>
        </a:xfrm>
        <a:prstGeom prst="roundRect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</a:rPr>
            <a:t>DESENVOLVIMENTO DE PROJETO I</a:t>
          </a:r>
        </a:p>
      </xdr:txBody>
    </xdr:sp>
    <xdr:clientData/>
  </xdr:twoCellAnchor>
  <xdr:twoCellAnchor>
    <xdr:from>
      <xdr:col>20</xdr:col>
      <xdr:colOff>323850</xdr:colOff>
      <xdr:row>37</xdr:row>
      <xdr:rowOff>38100</xdr:rowOff>
    </xdr:from>
    <xdr:to>
      <xdr:col>25</xdr:col>
      <xdr:colOff>114300</xdr:colOff>
      <xdr:row>39</xdr:row>
      <xdr:rowOff>9525</xdr:rowOff>
    </xdr:to>
    <xdr:sp macro="" textlink="">
      <xdr:nvSpPr>
        <xdr:cNvPr id="54" name="Retângulo de cantos arredondados 53">
          <a:hlinkClick xmlns:r="http://schemas.openxmlformats.org/officeDocument/2006/relationships" r:id="rId35"/>
        </xdr:cNvPr>
        <xdr:cNvSpPr/>
      </xdr:nvSpPr>
      <xdr:spPr>
        <a:xfrm>
          <a:off x="12515850" y="7086600"/>
          <a:ext cx="2838450" cy="352425"/>
        </a:xfrm>
        <a:prstGeom prst="roundRect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DESENVOLVIMENTO DE PROJETO II</a:t>
          </a:r>
          <a:endParaRPr lang="pt-BR" sz="1200">
            <a:effectLst/>
          </a:endParaRPr>
        </a:p>
      </xdr:txBody>
    </xdr:sp>
    <xdr:clientData/>
  </xdr:twoCellAnchor>
  <xdr:twoCellAnchor>
    <xdr:from>
      <xdr:col>20</xdr:col>
      <xdr:colOff>323850</xdr:colOff>
      <xdr:row>39</xdr:row>
      <xdr:rowOff>104775</xdr:rowOff>
    </xdr:from>
    <xdr:to>
      <xdr:col>25</xdr:col>
      <xdr:colOff>114300</xdr:colOff>
      <xdr:row>41</xdr:row>
      <xdr:rowOff>76200</xdr:rowOff>
    </xdr:to>
    <xdr:sp macro="" textlink="">
      <xdr:nvSpPr>
        <xdr:cNvPr id="55" name="Retângulo de cantos arredondados 54">
          <a:hlinkClick xmlns:r="http://schemas.openxmlformats.org/officeDocument/2006/relationships" r:id="rId36"/>
        </xdr:cNvPr>
        <xdr:cNvSpPr/>
      </xdr:nvSpPr>
      <xdr:spPr>
        <a:xfrm>
          <a:off x="12515850" y="7534275"/>
          <a:ext cx="2838450" cy="352425"/>
        </a:xfrm>
        <a:prstGeom prst="roundRect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bg1"/>
              </a:solidFill>
            </a:rPr>
            <a:t>GESTÃO</a:t>
          </a:r>
          <a:r>
            <a:rPr lang="pt-BR" sz="1000" baseline="0">
              <a:solidFill>
                <a:schemeClr val="bg1"/>
              </a:solidFill>
            </a:rPr>
            <a:t> LOGISTA E INOVAÇÃO DESIG. CALÇADOS</a:t>
          </a:r>
          <a:endParaRPr lang="pt-BR" sz="10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323850</xdr:colOff>
      <xdr:row>41</xdr:row>
      <xdr:rowOff>180975</xdr:rowOff>
    </xdr:from>
    <xdr:to>
      <xdr:col>25</xdr:col>
      <xdr:colOff>114300</xdr:colOff>
      <xdr:row>43</xdr:row>
      <xdr:rowOff>152400</xdr:rowOff>
    </xdr:to>
    <xdr:sp macro="" textlink="">
      <xdr:nvSpPr>
        <xdr:cNvPr id="56" name="Retângulo de cantos arredondados 55">
          <a:hlinkClick xmlns:r="http://schemas.openxmlformats.org/officeDocument/2006/relationships" r:id="rId37"/>
        </xdr:cNvPr>
        <xdr:cNvSpPr/>
      </xdr:nvSpPr>
      <xdr:spPr>
        <a:xfrm>
          <a:off x="12515850" y="7991475"/>
          <a:ext cx="2838450" cy="352425"/>
        </a:xfrm>
        <a:prstGeom prst="roundRect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</a:rPr>
            <a:t>METODOLOGIA CIENTIFICA</a:t>
          </a:r>
          <a:r>
            <a:rPr lang="pt-BR" sz="1200" baseline="0">
              <a:solidFill>
                <a:schemeClr val="bg1"/>
              </a:solidFill>
            </a:rPr>
            <a:t> EM DESIGN</a:t>
          </a:r>
          <a:endParaRPr lang="pt-BR" sz="12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323850</xdr:colOff>
      <xdr:row>44</xdr:row>
      <xdr:rowOff>95250</xdr:rowOff>
    </xdr:from>
    <xdr:to>
      <xdr:col>25</xdr:col>
      <xdr:colOff>114300</xdr:colOff>
      <xdr:row>46</xdr:row>
      <xdr:rowOff>66675</xdr:rowOff>
    </xdr:to>
    <xdr:sp macro="" textlink="">
      <xdr:nvSpPr>
        <xdr:cNvPr id="57" name="Retângulo de cantos arredondados 56">
          <a:hlinkClick xmlns:r="http://schemas.openxmlformats.org/officeDocument/2006/relationships" r:id="rId38"/>
        </xdr:cNvPr>
        <xdr:cNvSpPr/>
      </xdr:nvSpPr>
      <xdr:spPr>
        <a:xfrm>
          <a:off x="12515850" y="8477250"/>
          <a:ext cx="2838450" cy="352425"/>
        </a:xfrm>
        <a:prstGeom prst="roundRect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solidFill>
                <a:schemeClr val="bg1"/>
              </a:solidFill>
            </a:rPr>
            <a:t>PLANEJAMENTO E CONTROLE DE PRODUÇÃO DE DESIGN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0</xdr:rowOff>
    </xdr:from>
    <xdr:to>
      <xdr:col>12</xdr:col>
      <xdr:colOff>2533650</xdr:colOff>
      <xdr:row>13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8782050" y="20955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14</xdr:row>
      <xdr:rowOff>38101</xdr:rowOff>
    </xdr:from>
    <xdr:to>
      <xdr:col>12</xdr:col>
      <xdr:colOff>2524125</xdr:colOff>
      <xdr:row>16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8772525" y="27051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0</xdr:rowOff>
    </xdr:from>
    <xdr:to>
      <xdr:col>12</xdr:col>
      <xdr:colOff>2533650</xdr:colOff>
      <xdr:row>13</xdr:row>
      <xdr:rowOff>123825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305925" y="2181225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14</xdr:row>
      <xdr:rowOff>9526</xdr:rowOff>
    </xdr:from>
    <xdr:to>
      <xdr:col>12</xdr:col>
      <xdr:colOff>2524125</xdr:colOff>
      <xdr:row>16</xdr:row>
      <xdr:rowOff>104776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296400" y="2790826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0</xdr:rowOff>
    </xdr:from>
    <xdr:to>
      <xdr:col>12</xdr:col>
      <xdr:colOff>2533650</xdr:colOff>
      <xdr:row>13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305925" y="20955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14</xdr:row>
      <xdr:rowOff>38101</xdr:rowOff>
    </xdr:from>
    <xdr:to>
      <xdr:col>12</xdr:col>
      <xdr:colOff>2524125</xdr:colOff>
      <xdr:row>16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296400" y="27051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12</xdr:row>
      <xdr:rowOff>0</xdr:rowOff>
    </xdr:from>
    <xdr:to>
      <xdr:col>12</xdr:col>
      <xdr:colOff>2533650</xdr:colOff>
      <xdr:row>14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305925" y="22860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15</xdr:row>
      <xdr:rowOff>38101</xdr:rowOff>
    </xdr:from>
    <xdr:to>
      <xdr:col>12</xdr:col>
      <xdr:colOff>2524125</xdr:colOff>
      <xdr:row>17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296400" y="28956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12</xdr:row>
      <xdr:rowOff>0</xdr:rowOff>
    </xdr:from>
    <xdr:to>
      <xdr:col>12</xdr:col>
      <xdr:colOff>2533650</xdr:colOff>
      <xdr:row>14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305925" y="22860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15</xdr:row>
      <xdr:rowOff>38101</xdr:rowOff>
    </xdr:from>
    <xdr:to>
      <xdr:col>12</xdr:col>
      <xdr:colOff>2524125</xdr:colOff>
      <xdr:row>17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296400" y="28956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0</xdr:rowOff>
    </xdr:from>
    <xdr:to>
      <xdr:col>12</xdr:col>
      <xdr:colOff>2533650</xdr:colOff>
      <xdr:row>13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305925" y="20955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14</xdr:row>
      <xdr:rowOff>38101</xdr:rowOff>
    </xdr:from>
    <xdr:to>
      <xdr:col>12</xdr:col>
      <xdr:colOff>2524125</xdr:colOff>
      <xdr:row>16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296400" y="27051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0</xdr:rowOff>
    </xdr:from>
    <xdr:to>
      <xdr:col>12</xdr:col>
      <xdr:colOff>2533650</xdr:colOff>
      <xdr:row>13</xdr:row>
      <xdr:rowOff>123825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305925" y="219075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14</xdr:row>
      <xdr:rowOff>9526</xdr:rowOff>
    </xdr:from>
    <xdr:to>
      <xdr:col>12</xdr:col>
      <xdr:colOff>2524125</xdr:colOff>
      <xdr:row>16</xdr:row>
      <xdr:rowOff>104776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296400" y="280035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0</xdr:rowOff>
    </xdr:from>
    <xdr:to>
      <xdr:col>12</xdr:col>
      <xdr:colOff>2533650</xdr:colOff>
      <xdr:row>13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305925" y="20955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14</xdr:row>
      <xdr:rowOff>38101</xdr:rowOff>
    </xdr:from>
    <xdr:to>
      <xdr:col>12</xdr:col>
      <xdr:colOff>2524125</xdr:colOff>
      <xdr:row>16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296400" y="27051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12</xdr:row>
      <xdr:rowOff>0</xdr:rowOff>
    </xdr:from>
    <xdr:to>
      <xdr:col>12</xdr:col>
      <xdr:colOff>2533650</xdr:colOff>
      <xdr:row>14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305925" y="22860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15</xdr:row>
      <xdr:rowOff>38101</xdr:rowOff>
    </xdr:from>
    <xdr:to>
      <xdr:col>12</xdr:col>
      <xdr:colOff>2524125</xdr:colOff>
      <xdr:row>17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296400" y="28956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0</xdr:rowOff>
    </xdr:from>
    <xdr:to>
      <xdr:col>12</xdr:col>
      <xdr:colOff>2533650</xdr:colOff>
      <xdr:row>13</xdr:row>
      <xdr:rowOff>123825</xdr:rowOff>
    </xdr:to>
    <xdr:sp macro="" textlink="">
      <xdr:nvSpPr>
        <xdr:cNvPr id="4" name="Retângulo de cantos arredondados 3">
          <a:hlinkClick xmlns:r="http://schemas.openxmlformats.org/officeDocument/2006/relationships" r:id="rId1"/>
        </xdr:cNvPr>
        <xdr:cNvSpPr/>
      </xdr:nvSpPr>
      <xdr:spPr>
        <a:xfrm>
          <a:off x="9305925" y="2181225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14</xdr:row>
      <xdr:rowOff>9526</xdr:rowOff>
    </xdr:from>
    <xdr:to>
      <xdr:col>12</xdr:col>
      <xdr:colOff>2524125</xdr:colOff>
      <xdr:row>16</xdr:row>
      <xdr:rowOff>104776</xdr:rowOff>
    </xdr:to>
    <xdr:sp macro="" textlink="">
      <xdr:nvSpPr>
        <xdr:cNvPr id="5" name="Retângulo de cantos arredondados 4">
          <a:hlinkClick xmlns:r="http://schemas.openxmlformats.org/officeDocument/2006/relationships" r:id="rId2"/>
        </xdr:cNvPr>
        <xdr:cNvSpPr/>
      </xdr:nvSpPr>
      <xdr:spPr>
        <a:xfrm>
          <a:off x="9296400" y="2790826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10</xdr:row>
      <xdr:rowOff>161924</xdr:rowOff>
    </xdr:from>
    <xdr:to>
      <xdr:col>12</xdr:col>
      <xdr:colOff>2533650</xdr:colOff>
      <xdr:row>13</xdr:row>
      <xdr:rowOff>114299</xdr:rowOff>
    </xdr:to>
    <xdr:sp macro="" textlink="">
      <xdr:nvSpPr>
        <xdr:cNvPr id="2" name="Retângulo de cantos arredondados 1">
          <a:hlinkClick xmlns:r="http://schemas.openxmlformats.org/officeDocument/2006/relationships" r:id="rId1"/>
        </xdr:cNvPr>
        <xdr:cNvSpPr/>
      </xdr:nvSpPr>
      <xdr:spPr>
        <a:xfrm>
          <a:off x="8782050" y="2066924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14</xdr:row>
      <xdr:rowOff>9525</xdr:rowOff>
    </xdr:from>
    <xdr:to>
      <xdr:col>12</xdr:col>
      <xdr:colOff>2524125</xdr:colOff>
      <xdr:row>16</xdr:row>
      <xdr:rowOff>123825</xdr:rowOff>
    </xdr:to>
    <xdr:sp macro="" textlink="">
      <xdr:nvSpPr>
        <xdr:cNvPr id="3" name="Retângulo de cantos arredondados 2">
          <a:hlinkClick xmlns:r="http://schemas.openxmlformats.org/officeDocument/2006/relationships" r:id="rId2"/>
        </xdr:cNvPr>
        <xdr:cNvSpPr/>
      </xdr:nvSpPr>
      <xdr:spPr>
        <a:xfrm>
          <a:off x="8772525" y="2676525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0</xdr:rowOff>
    </xdr:from>
    <xdr:to>
      <xdr:col>12</xdr:col>
      <xdr:colOff>2533650</xdr:colOff>
      <xdr:row>13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305925" y="20955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14</xdr:row>
      <xdr:rowOff>38101</xdr:rowOff>
    </xdr:from>
    <xdr:to>
      <xdr:col>12</xdr:col>
      <xdr:colOff>2524125</xdr:colOff>
      <xdr:row>16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296400" y="27051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12</xdr:row>
      <xdr:rowOff>0</xdr:rowOff>
    </xdr:from>
    <xdr:to>
      <xdr:col>12</xdr:col>
      <xdr:colOff>2533650</xdr:colOff>
      <xdr:row>14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305925" y="22860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15</xdr:row>
      <xdr:rowOff>38101</xdr:rowOff>
    </xdr:from>
    <xdr:to>
      <xdr:col>12</xdr:col>
      <xdr:colOff>2524125</xdr:colOff>
      <xdr:row>17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296400" y="28956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0</xdr:rowOff>
    </xdr:from>
    <xdr:to>
      <xdr:col>12</xdr:col>
      <xdr:colOff>2533650</xdr:colOff>
      <xdr:row>13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305925" y="20955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14</xdr:row>
      <xdr:rowOff>38101</xdr:rowOff>
    </xdr:from>
    <xdr:to>
      <xdr:col>12</xdr:col>
      <xdr:colOff>2524125</xdr:colOff>
      <xdr:row>16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296400" y="27051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0</xdr:rowOff>
    </xdr:from>
    <xdr:to>
      <xdr:col>12</xdr:col>
      <xdr:colOff>2533650</xdr:colOff>
      <xdr:row>13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305925" y="20955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14</xdr:row>
      <xdr:rowOff>38101</xdr:rowOff>
    </xdr:from>
    <xdr:to>
      <xdr:col>12</xdr:col>
      <xdr:colOff>2524125</xdr:colOff>
      <xdr:row>16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296400" y="27051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12</xdr:row>
      <xdr:rowOff>0</xdr:rowOff>
    </xdr:from>
    <xdr:to>
      <xdr:col>12</xdr:col>
      <xdr:colOff>2533650</xdr:colOff>
      <xdr:row>14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305925" y="22860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15</xdr:row>
      <xdr:rowOff>38101</xdr:rowOff>
    </xdr:from>
    <xdr:to>
      <xdr:col>12</xdr:col>
      <xdr:colOff>2524125</xdr:colOff>
      <xdr:row>17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296400" y="28956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0</xdr:rowOff>
    </xdr:from>
    <xdr:to>
      <xdr:col>12</xdr:col>
      <xdr:colOff>2533650</xdr:colOff>
      <xdr:row>13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305925" y="20955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14</xdr:row>
      <xdr:rowOff>38101</xdr:rowOff>
    </xdr:from>
    <xdr:to>
      <xdr:col>12</xdr:col>
      <xdr:colOff>2524125</xdr:colOff>
      <xdr:row>16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296400" y="27051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0</xdr:rowOff>
    </xdr:from>
    <xdr:to>
      <xdr:col>12</xdr:col>
      <xdr:colOff>2533650</xdr:colOff>
      <xdr:row>13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305925" y="20955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14</xdr:row>
      <xdr:rowOff>38101</xdr:rowOff>
    </xdr:from>
    <xdr:to>
      <xdr:col>12</xdr:col>
      <xdr:colOff>2524125</xdr:colOff>
      <xdr:row>16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296400" y="27051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12</xdr:row>
      <xdr:rowOff>0</xdr:rowOff>
    </xdr:from>
    <xdr:to>
      <xdr:col>12</xdr:col>
      <xdr:colOff>2533650</xdr:colOff>
      <xdr:row>14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305925" y="22860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15</xdr:row>
      <xdr:rowOff>38101</xdr:rowOff>
    </xdr:from>
    <xdr:to>
      <xdr:col>12</xdr:col>
      <xdr:colOff>2524125</xdr:colOff>
      <xdr:row>17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296400" y="28956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0</xdr:rowOff>
    </xdr:from>
    <xdr:to>
      <xdr:col>12</xdr:col>
      <xdr:colOff>2533650</xdr:colOff>
      <xdr:row>13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305925" y="20955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14</xdr:row>
      <xdr:rowOff>38101</xdr:rowOff>
    </xdr:from>
    <xdr:to>
      <xdr:col>12</xdr:col>
      <xdr:colOff>2524125</xdr:colOff>
      <xdr:row>16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296400" y="27051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0</xdr:rowOff>
    </xdr:from>
    <xdr:to>
      <xdr:col>12</xdr:col>
      <xdr:colOff>2533650</xdr:colOff>
      <xdr:row>13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305925" y="20955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14</xdr:row>
      <xdr:rowOff>38101</xdr:rowOff>
    </xdr:from>
    <xdr:to>
      <xdr:col>12</xdr:col>
      <xdr:colOff>2524125</xdr:colOff>
      <xdr:row>16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296400" y="27051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0</xdr:rowOff>
    </xdr:from>
    <xdr:to>
      <xdr:col>12</xdr:col>
      <xdr:colOff>2533650</xdr:colOff>
      <xdr:row>13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267825" y="20955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14</xdr:row>
      <xdr:rowOff>38101</xdr:rowOff>
    </xdr:from>
    <xdr:to>
      <xdr:col>12</xdr:col>
      <xdr:colOff>2524125</xdr:colOff>
      <xdr:row>16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258300" y="27051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12</xdr:row>
      <xdr:rowOff>0</xdr:rowOff>
    </xdr:from>
    <xdr:to>
      <xdr:col>12</xdr:col>
      <xdr:colOff>2533650</xdr:colOff>
      <xdr:row>14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305925" y="22860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15</xdr:row>
      <xdr:rowOff>38101</xdr:rowOff>
    </xdr:from>
    <xdr:to>
      <xdr:col>12</xdr:col>
      <xdr:colOff>2524125</xdr:colOff>
      <xdr:row>17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296400" y="28956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0</xdr:rowOff>
    </xdr:from>
    <xdr:to>
      <xdr:col>5</xdr:col>
      <xdr:colOff>533400</xdr:colOff>
      <xdr:row>1</xdr:row>
      <xdr:rowOff>266700</xdr:rowOff>
    </xdr:to>
    <xdr:pic>
      <xdr:nvPicPr>
        <xdr:cNvPr id="6" name="image1.png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0"/>
          <a:ext cx="10382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438150</xdr:colOff>
      <xdr:row>0</xdr:row>
      <xdr:rowOff>28575</xdr:rowOff>
    </xdr:from>
    <xdr:to>
      <xdr:col>0</xdr:col>
      <xdr:colOff>876300</xdr:colOff>
      <xdr:row>1</xdr:row>
      <xdr:rowOff>285750</xdr:rowOff>
    </xdr:to>
    <xdr:pic>
      <xdr:nvPicPr>
        <xdr:cNvPr id="7" name="image2.png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28575"/>
          <a:ext cx="43815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>
    <xdr:from>
      <xdr:col>4</xdr:col>
      <xdr:colOff>276225</xdr:colOff>
      <xdr:row>1</xdr:row>
      <xdr:rowOff>257175</xdr:rowOff>
    </xdr:from>
    <xdr:to>
      <xdr:col>5</xdr:col>
      <xdr:colOff>592748</xdr:colOff>
      <xdr:row>1</xdr:row>
      <xdr:rowOff>409575</xdr:rowOff>
    </xdr:to>
    <xdr:sp macro="" textlink="">
      <xdr:nvSpPr>
        <xdr:cNvPr id="8" name="Seta para a esquerda 7">
          <a:hlinkClick xmlns:r="http://schemas.openxmlformats.org/officeDocument/2006/relationships" r:id="rId3"/>
        </xdr:cNvPr>
        <xdr:cNvSpPr/>
      </xdr:nvSpPr>
      <xdr:spPr>
        <a:xfrm>
          <a:off x="5562600" y="447675"/>
          <a:ext cx="973748" cy="15240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0</xdr:rowOff>
    </xdr:from>
    <xdr:to>
      <xdr:col>12</xdr:col>
      <xdr:colOff>2533650</xdr:colOff>
      <xdr:row>13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8782050" y="20955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14</xdr:row>
      <xdr:rowOff>38101</xdr:rowOff>
    </xdr:from>
    <xdr:to>
      <xdr:col>12</xdr:col>
      <xdr:colOff>2524125</xdr:colOff>
      <xdr:row>16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8772525" y="27051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0</xdr:rowOff>
    </xdr:from>
    <xdr:to>
      <xdr:col>12</xdr:col>
      <xdr:colOff>2533650</xdr:colOff>
      <xdr:row>13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858375" y="2105025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14</xdr:row>
      <xdr:rowOff>38101</xdr:rowOff>
    </xdr:from>
    <xdr:to>
      <xdr:col>12</xdr:col>
      <xdr:colOff>2524125</xdr:colOff>
      <xdr:row>16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848850" y="2714626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0</xdr:rowOff>
    </xdr:from>
    <xdr:to>
      <xdr:col>12</xdr:col>
      <xdr:colOff>2533650</xdr:colOff>
      <xdr:row>13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429750" y="20955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14</xdr:row>
      <xdr:rowOff>38101</xdr:rowOff>
    </xdr:from>
    <xdr:to>
      <xdr:col>12</xdr:col>
      <xdr:colOff>2524125</xdr:colOff>
      <xdr:row>16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420225" y="27051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12</xdr:row>
      <xdr:rowOff>0</xdr:rowOff>
    </xdr:from>
    <xdr:to>
      <xdr:col>12</xdr:col>
      <xdr:colOff>2533650</xdr:colOff>
      <xdr:row>14</xdr:row>
      <xdr:rowOff>142875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9305925" y="2286000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15</xdr:row>
      <xdr:rowOff>38101</xdr:rowOff>
    </xdr:from>
    <xdr:to>
      <xdr:col>12</xdr:col>
      <xdr:colOff>2524125</xdr:colOff>
      <xdr:row>17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296400" y="2895601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0</xdr:rowOff>
    </xdr:from>
    <xdr:to>
      <xdr:col>12</xdr:col>
      <xdr:colOff>2533650</xdr:colOff>
      <xdr:row>13</xdr:row>
      <xdr:rowOff>123825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8782050" y="2181225"/>
          <a:ext cx="2524125" cy="52387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IR PARA</a:t>
          </a:r>
          <a:r>
            <a:rPr lang="pt-BR" sz="1800" baseline="0"/>
            <a:t> OS BOLETINS</a:t>
          </a:r>
          <a:endParaRPr lang="pt-BR" sz="1800"/>
        </a:p>
      </xdr:txBody>
    </xdr:sp>
    <xdr:clientData/>
  </xdr:twoCellAnchor>
  <xdr:twoCellAnchor>
    <xdr:from>
      <xdr:col>12</xdr:col>
      <xdr:colOff>0</xdr:colOff>
      <xdr:row>14</xdr:row>
      <xdr:rowOff>9526</xdr:rowOff>
    </xdr:from>
    <xdr:to>
      <xdr:col>12</xdr:col>
      <xdr:colOff>2524125</xdr:colOff>
      <xdr:row>16</xdr:row>
      <xdr:rowOff>104776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8772525" y="2790826"/>
          <a:ext cx="2524125" cy="49530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DISCIPLINAS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3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4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36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3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38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0"/>
  <sheetViews>
    <sheetView topLeftCell="A3" workbookViewId="0">
      <selection activeCell="A4" sqref="A4"/>
    </sheetView>
  </sheetViews>
  <sheetFormatPr defaultColWidth="0" defaultRowHeight="15" customHeight="1" zeroHeight="1"/>
  <cols>
    <col min="1" max="1" width="51.7109375" customWidth="1"/>
    <col min="2" max="21" width="14.42578125" customWidth="1"/>
    <col min="22" max="16384" width="14.42578125" hidden="1"/>
  </cols>
  <sheetData>
    <row r="1" spans="1:21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12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36" customHeight="1">
      <c r="A3" s="2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03" t="s">
        <v>127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.75">
      <c r="A5" s="75" t="s">
        <v>128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.75">
      <c r="A6" s="104" t="s">
        <v>129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5.75">
      <c r="A7" s="75" t="s">
        <v>130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5.75">
      <c r="A8" s="104" t="s">
        <v>131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5.75">
      <c r="A9" s="75" t="s">
        <v>132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5.75">
      <c r="A10" s="104" t="s">
        <v>133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5.75">
      <c r="A11" s="75" t="s">
        <v>134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5.75">
      <c r="A12" s="104" t="s">
        <v>135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5.75">
      <c r="A13" s="75" t="s">
        <v>136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5.75">
      <c r="A14" s="104" t="s">
        <v>137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5.75">
      <c r="A15" s="75" t="s">
        <v>138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5.75">
      <c r="A16" s="104" t="s">
        <v>139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5.75">
      <c r="A17" s="75" t="s">
        <v>140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5.75">
      <c r="A18" s="104" t="s">
        <v>141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5.75">
      <c r="A19" s="75" t="s">
        <v>142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5.75">
      <c r="A20" s="104" t="s">
        <v>143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5.75" customHeight="1">
      <c r="A21" s="75" t="s">
        <v>144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5.75" customHeight="1">
      <c r="A22" s="104" t="s">
        <v>145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.75" customHeight="1">
      <c r="A23" s="75" t="s">
        <v>146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.75" customHeight="1">
      <c r="A24" s="104" t="s">
        <v>147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5.75" customHeight="1">
      <c r="A25" s="75" t="s">
        <v>148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.75" customHeight="1">
      <c r="A26" s="104" t="s">
        <v>149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5.75" customHeight="1">
      <c r="A27" s="75" t="s">
        <v>150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5.75" customHeight="1">
      <c r="A28" s="104" t="s">
        <v>151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5.75" customHeight="1">
      <c r="A29" s="75" t="s">
        <v>152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5.75" customHeight="1">
      <c r="A30" s="104" t="s">
        <v>153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5.75" customHeight="1">
      <c r="A31" s="75" t="s">
        <v>154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5.75" customHeight="1">
      <c r="A32" s="104" t="s">
        <v>155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.75" customHeight="1">
      <c r="A33" s="75" t="s">
        <v>156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.75" customHeight="1">
      <c r="A34" s="104" t="s">
        <v>157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.75" customHeight="1">
      <c r="A35" s="75" t="s">
        <v>158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.75" customHeight="1">
      <c r="A36" s="104" t="s">
        <v>159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.75" customHeight="1">
      <c r="A37" s="75" t="s">
        <v>160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>
      <c r="A38" s="104" t="s">
        <v>161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customHeight="1">
      <c r="A39" s="75" t="s">
        <v>162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customHeight="1">
      <c r="A40" s="104" t="s">
        <v>163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customHeight="1">
      <c r="A41" s="75" t="s">
        <v>164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customHeight="1">
      <c r="A42" s="104" t="s">
        <v>165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customHeight="1">
      <c r="A43" s="75" t="s">
        <v>166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customHeight="1">
      <c r="A44" s="104" t="s">
        <v>167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hidden="1" customHeight="1">
      <c r="A45" s="10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hidden="1" customHeight="1">
      <c r="A46" s="10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hidden="1" customHeight="1">
      <c r="A47" s="10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hidden="1" customHeight="1">
      <c r="A48" s="10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" ht="15.75" hidden="1" customHeight="1">
      <c r="A49" s="105"/>
      <c r="B49" s="106"/>
    </row>
    <row r="50" spans="1:2" ht="15.75" hidden="1" customHeight="1">
      <c r="A50" s="105"/>
      <c r="B50" s="106"/>
    </row>
    <row r="51" spans="1:2" ht="15.75" hidden="1" customHeight="1">
      <c r="A51" s="3"/>
    </row>
    <row r="52" spans="1:2" ht="15.75" hidden="1" customHeight="1">
      <c r="A52" s="3"/>
    </row>
    <row r="53" spans="1:2" ht="15.75" hidden="1" customHeight="1">
      <c r="A53" s="3"/>
    </row>
    <row r="54" spans="1:2" ht="15.75" hidden="1" customHeight="1">
      <c r="A54" s="3"/>
    </row>
    <row r="55" spans="1:2" ht="15.75" hidden="1" customHeight="1">
      <c r="A55" s="3"/>
    </row>
    <row r="56" spans="1:2" ht="15.75" hidden="1" customHeight="1">
      <c r="A56" s="3"/>
    </row>
    <row r="57" spans="1:2" ht="15.75" hidden="1" customHeight="1">
      <c r="A57" s="3"/>
    </row>
    <row r="58" spans="1:2" ht="15.75" hidden="1" customHeight="1">
      <c r="A58" s="3"/>
    </row>
    <row r="59" spans="1:2" ht="15.75" hidden="1" customHeight="1">
      <c r="A59" s="3"/>
    </row>
    <row r="60" spans="1:2" ht="15.75" hidden="1" customHeight="1">
      <c r="A60" s="3"/>
    </row>
    <row r="61" spans="1:2" ht="15.75" hidden="1" customHeight="1">
      <c r="A61" s="3"/>
    </row>
    <row r="62" spans="1:2" ht="15.75" hidden="1" customHeight="1">
      <c r="A62" s="3"/>
    </row>
    <row r="63" spans="1:2" ht="15.75" hidden="1" customHeight="1">
      <c r="A63" s="3"/>
    </row>
    <row r="64" spans="1:2" ht="15.75" hidden="1" customHeight="1">
      <c r="A64" s="3"/>
    </row>
    <row r="65" spans="1:1" ht="15.75" hidden="1" customHeight="1">
      <c r="A65" s="3"/>
    </row>
    <row r="66" spans="1:1" ht="15.75" hidden="1" customHeight="1">
      <c r="A66" s="3"/>
    </row>
    <row r="67" spans="1:1" ht="15.75" hidden="1" customHeight="1">
      <c r="A67" s="3"/>
    </row>
    <row r="68" spans="1:1" ht="15.75" hidden="1" customHeight="1">
      <c r="A68" s="3"/>
    </row>
    <row r="69" spans="1:1" ht="15.75" hidden="1" customHeight="1">
      <c r="A69" s="3"/>
    </row>
    <row r="70" spans="1:1" ht="15.75" hidden="1" customHeight="1">
      <c r="A70" s="3"/>
    </row>
    <row r="71" spans="1:1" ht="15.75" hidden="1" customHeight="1">
      <c r="A71" s="3"/>
    </row>
    <row r="72" spans="1:1" ht="15.75" hidden="1" customHeight="1">
      <c r="A72" s="3"/>
    </row>
    <row r="73" spans="1:1" ht="15.75" hidden="1" customHeight="1">
      <c r="A73" s="3"/>
    </row>
    <row r="74" spans="1:1" ht="15.75" hidden="1" customHeight="1">
      <c r="A74" s="3"/>
    </row>
    <row r="75" spans="1:1" ht="15.75" hidden="1" customHeight="1">
      <c r="A75" s="3"/>
    </row>
    <row r="76" spans="1:1" ht="15.75" hidden="1" customHeight="1">
      <c r="A76" s="3"/>
    </row>
    <row r="77" spans="1:1" ht="15.75" hidden="1" customHeight="1">
      <c r="A77" s="3"/>
    </row>
    <row r="78" spans="1:1" ht="15.75" hidden="1" customHeight="1">
      <c r="A78" s="3"/>
    </row>
    <row r="79" spans="1:1" ht="15.75" hidden="1" customHeight="1">
      <c r="A79" s="3"/>
    </row>
    <row r="80" spans="1:1" ht="15.75" hidden="1" customHeight="1">
      <c r="A80" s="3"/>
    </row>
    <row r="81" spans="1:1" ht="15.75" hidden="1" customHeight="1">
      <c r="A81" s="3"/>
    </row>
    <row r="82" spans="1:1" ht="15.75" hidden="1" customHeight="1">
      <c r="A82" s="3"/>
    </row>
    <row r="83" spans="1:1" ht="15.75" hidden="1" customHeight="1">
      <c r="A83" s="3"/>
    </row>
    <row r="84" spans="1:1" ht="15.75" hidden="1" customHeight="1">
      <c r="A84" s="3"/>
    </row>
    <row r="85" spans="1:1" ht="15.75" hidden="1" customHeight="1">
      <c r="A85" s="3"/>
    </row>
    <row r="86" spans="1:1" ht="15.75" hidden="1" customHeight="1">
      <c r="A86" s="3"/>
    </row>
    <row r="87" spans="1:1" ht="15.75" hidden="1" customHeight="1">
      <c r="A87" s="3"/>
    </row>
    <row r="88" spans="1:1" ht="15.75" hidden="1" customHeight="1">
      <c r="A88" s="3"/>
    </row>
    <row r="89" spans="1:1" ht="15.75" hidden="1" customHeight="1">
      <c r="A89" s="3"/>
    </row>
    <row r="90" spans="1:1" ht="15.75" hidden="1" customHeight="1">
      <c r="A90" s="3"/>
    </row>
    <row r="91" spans="1:1" ht="15.75" hidden="1" customHeight="1">
      <c r="A91" s="3"/>
    </row>
    <row r="92" spans="1:1" ht="15.75" hidden="1" customHeight="1">
      <c r="A92" s="3"/>
    </row>
    <row r="93" spans="1:1" ht="15.75" hidden="1" customHeight="1">
      <c r="A93" s="3"/>
    </row>
    <row r="94" spans="1:1" ht="15.75" hidden="1" customHeight="1">
      <c r="A94" s="3"/>
    </row>
    <row r="95" spans="1:1" ht="15.75" hidden="1" customHeight="1">
      <c r="A95" s="3"/>
    </row>
    <row r="96" spans="1:1" ht="15.75" hidden="1" customHeight="1">
      <c r="A96" s="3"/>
    </row>
    <row r="97" spans="1:1" ht="15.75" hidden="1" customHeight="1">
      <c r="A97" s="3"/>
    </row>
    <row r="98" spans="1:1" ht="15.75" hidden="1" customHeight="1">
      <c r="A98" s="3"/>
    </row>
    <row r="99" spans="1:1" ht="15.75" hidden="1" customHeight="1">
      <c r="A99" s="3"/>
    </row>
    <row r="100" spans="1:1" ht="15.75" hidden="1" customHeight="1">
      <c r="A100" s="3"/>
    </row>
    <row r="101" spans="1:1" ht="15.75" hidden="1" customHeight="1">
      <c r="A101" s="3"/>
    </row>
    <row r="102" spans="1:1" ht="15.75" hidden="1" customHeight="1">
      <c r="A102" s="3"/>
    </row>
    <row r="103" spans="1:1" ht="15.75" hidden="1" customHeight="1">
      <c r="A103" s="3"/>
    </row>
    <row r="104" spans="1:1" ht="15.75" hidden="1" customHeight="1">
      <c r="A104" s="3"/>
    </row>
    <row r="105" spans="1:1" ht="15.75" hidden="1" customHeight="1">
      <c r="A105" s="3"/>
    </row>
    <row r="106" spans="1:1" ht="15.75" hidden="1" customHeight="1">
      <c r="A106" s="3"/>
    </row>
    <row r="107" spans="1:1" ht="15.75" hidden="1" customHeight="1">
      <c r="A107" s="3"/>
    </row>
    <row r="108" spans="1:1" ht="15.75" hidden="1" customHeight="1">
      <c r="A108" s="3"/>
    </row>
    <row r="109" spans="1:1" ht="15.75" hidden="1" customHeight="1">
      <c r="A109" s="3"/>
    </row>
    <row r="110" spans="1:1" ht="15.75" hidden="1" customHeight="1">
      <c r="A110" s="3"/>
    </row>
    <row r="111" spans="1:1" ht="15.75" hidden="1" customHeight="1">
      <c r="A111" s="3"/>
    </row>
    <row r="112" spans="1:1" ht="15.75" hidden="1" customHeight="1">
      <c r="A112" s="3"/>
    </row>
    <row r="113" spans="1:1" ht="15.75" hidden="1" customHeight="1">
      <c r="A113" s="3"/>
    </row>
    <row r="114" spans="1:1" ht="15.75" hidden="1" customHeight="1">
      <c r="A114" s="3"/>
    </row>
    <row r="115" spans="1:1" ht="15.75" hidden="1" customHeight="1">
      <c r="A115" s="3"/>
    </row>
    <row r="116" spans="1:1" ht="15.75" hidden="1" customHeight="1">
      <c r="A116" s="3"/>
    </row>
    <row r="117" spans="1:1" ht="15.75" hidden="1" customHeight="1">
      <c r="A117" s="3"/>
    </row>
    <row r="118" spans="1:1" ht="15.75" hidden="1" customHeight="1">
      <c r="A118" s="3"/>
    </row>
    <row r="119" spans="1:1" ht="15.75" hidden="1" customHeight="1">
      <c r="A119" s="3"/>
    </row>
    <row r="120" spans="1:1" ht="15.75" hidden="1" customHeight="1">
      <c r="A120" s="3"/>
    </row>
    <row r="121" spans="1:1" ht="15.75" hidden="1" customHeight="1">
      <c r="A121" s="3"/>
    </row>
    <row r="122" spans="1:1" ht="15.75" hidden="1" customHeight="1">
      <c r="A122" s="3"/>
    </row>
    <row r="123" spans="1:1" ht="15.75" hidden="1" customHeight="1">
      <c r="A123" s="3"/>
    </row>
    <row r="124" spans="1:1" ht="15.75" hidden="1" customHeight="1">
      <c r="A124" s="3"/>
    </row>
    <row r="125" spans="1:1" ht="15.75" hidden="1" customHeight="1">
      <c r="A125" s="3"/>
    </row>
    <row r="126" spans="1:1" ht="15.75" hidden="1" customHeight="1">
      <c r="A126" s="3"/>
    </row>
    <row r="127" spans="1:1" ht="15.75" hidden="1" customHeight="1">
      <c r="A127" s="3"/>
    </row>
    <row r="128" spans="1:1" ht="15.75" hidden="1" customHeight="1">
      <c r="A128" s="3"/>
    </row>
    <row r="129" spans="1:1" ht="15.75" hidden="1" customHeight="1">
      <c r="A129" s="3"/>
    </row>
    <row r="130" spans="1:1" ht="15.75" hidden="1" customHeight="1">
      <c r="A130" s="3"/>
    </row>
    <row r="131" spans="1:1" ht="15.75" hidden="1" customHeight="1">
      <c r="A131" s="3"/>
    </row>
    <row r="132" spans="1:1" ht="15.75" hidden="1" customHeight="1">
      <c r="A132" s="3"/>
    </row>
    <row r="133" spans="1:1" ht="15.75" hidden="1" customHeight="1">
      <c r="A133" s="3"/>
    </row>
    <row r="134" spans="1:1" ht="15.75" hidden="1" customHeight="1">
      <c r="A134" s="3"/>
    </row>
    <row r="135" spans="1:1" ht="15.75" hidden="1" customHeight="1">
      <c r="A135" s="3"/>
    </row>
    <row r="136" spans="1:1" ht="15.75" hidden="1" customHeight="1">
      <c r="A136" s="3"/>
    </row>
    <row r="137" spans="1:1" ht="15.75" hidden="1" customHeight="1">
      <c r="A137" s="3"/>
    </row>
    <row r="138" spans="1:1" ht="15.75" hidden="1" customHeight="1">
      <c r="A138" s="3"/>
    </row>
    <row r="139" spans="1:1" ht="15.75" hidden="1" customHeight="1">
      <c r="A139" s="3"/>
    </row>
    <row r="140" spans="1:1" ht="15.75" hidden="1" customHeight="1">
      <c r="A140" s="3"/>
    </row>
    <row r="141" spans="1:1" ht="15.75" hidden="1" customHeight="1">
      <c r="A141" s="3"/>
    </row>
    <row r="142" spans="1:1" ht="15.75" hidden="1" customHeight="1">
      <c r="A142" s="3"/>
    </row>
    <row r="143" spans="1:1" ht="15.75" hidden="1" customHeight="1">
      <c r="A143" s="3"/>
    </row>
    <row r="144" spans="1:1" ht="15.75" hidden="1" customHeight="1">
      <c r="A144" s="3"/>
    </row>
    <row r="145" spans="1:1" ht="15.75" hidden="1" customHeight="1">
      <c r="A145" s="3"/>
    </row>
    <row r="146" spans="1:1" ht="15.75" hidden="1" customHeight="1">
      <c r="A146" s="3"/>
    </row>
    <row r="147" spans="1:1" ht="15.75" hidden="1" customHeight="1">
      <c r="A147" s="3"/>
    </row>
    <row r="148" spans="1:1" ht="15.75" hidden="1" customHeight="1">
      <c r="A148" s="3"/>
    </row>
    <row r="149" spans="1:1" ht="15.75" hidden="1" customHeight="1">
      <c r="A149" s="3"/>
    </row>
    <row r="150" spans="1:1" ht="15.75" hidden="1" customHeight="1">
      <c r="A150" s="3"/>
    </row>
    <row r="151" spans="1:1" ht="15.75" hidden="1" customHeight="1">
      <c r="A151" s="3"/>
    </row>
    <row r="152" spans="1:1" ht="15.75" hidden="1" customHeight="1">
      <c r="A152" s="3"/>
    </row>
    <row r="153" spans="1:1" ht="15.75" hidden="1" customHeight="1">
      <c r="A153" s="3"/>
    </row>
    <row r="154" spans="1:1" ht="15.75" hidden="1" customHeight="1">
      <c r="A154" s="3"/>
    </row>
    <row r="155" spans="1:1" ht="15.75" hidden="1" customHeight="1">
      <c r="A155" s="3"/>
    </row>
    <row r="156" spans="1:1" ht="15.75" hidden="1" customHeight="1">
      <c r="A156" s="3"/>
    </row>
    <row r="157" spans="1:1" ht="15.75" hidden="1" customHeight="1">
      <c r="A157" s="3"/>
    </row>
    <row r="158" spans="1:1" ht="15.75" hidden="1" customHeight="1">
      <c r="A158" s="3"/>
    </row>
    <row r="159" spans="1:1" ht="15.75" hidden="1" customHeight="1">
      <c r="A159" s="3"/>
    </row>
    <row r="160" spans="1:1" ht="15.75" hidden="1" customHeight="1">
      <c r="A160" s="3"/>
    </row>
    <row r="161" spans="1:1" ht="15.75" hidden="1" customHeight="1">
      <c r="A161" s="3"/>
    </row>
    <row r="162" spans="1:1" ht="15.75" hidden="1" customHeight="1">
      <c r="A162" s="3"/>
    </row>
    <row r="163" spans="1:1" ht="15.75" hidden="1" customHeight="1">
      <c r="A163" s="3"/>
    </row>
    <row r="164" spans="1:1" ht="15.75" hidden="1" customHeight="1">
      <c r="A164" s="3"/>
    </row>
    <row r="165" spans="1:1" ht="15.75" hidden="1" customHeight="1">
      <c r="A165" s="3"/>
    </row>
    <row r="166" spans="1:1" ht="15.75" hidden="1" customHeight="1">
      <c r="A166" s="3"/>
    </row>
    <row r="167" spans="1:1" ht="15.75" hidden="1" customHeight="1">
      <c r="A167" s="3"/>
    </row>
    <row r="168" spans="1:1" ht="15.75" hidden="1" customHeight="1">
      <c r="A168" s="3"/>
    </row>
    <row r="169" spans="1:1" ht="15.75" hidden="1" customHeight="1">
      <c r="A169" s="3"/>
    </row>
    <row r="170" spans="1:1" ht="15.75" hidden="1" customHeight="1">
      <c r="A170" s="3"/>
    </row>
    <row r="171" spans="1:1" ht="15.75" hidden="1" customHeight="1">
      <c r="A171" s="3"/>
    </row>
    <row r="172" spans="1:1" ht="15.75" hidden="1" customHeight="1">
      <c r="A172" s="3"/>
    </row>
    <row r="173" spans="1:1" ht="15.75" hidden="1" customHeight="1">
      <c r="A173" s="3"/>
    </row>
    <row r="174" spans="1:1" ht="15.75" hidden="1" customHeight="1">
      <c r="A174" s="3"/>
    </row>
    <row r="175" spans="1:1" ht="15.75" hidden="1" customHeight="1">
      <c r="A175" s="3"/>
    </row>
    <row r="176" spans="1:1" ht="15.75" hidden="1" customHeight="1">
      <c r="A176" s="3"/>
    </row>
    <row r="177" spans="1:1" ht="15.75" hidden="1" customHeight="1">
      <c r="A177" s="3"/>
    </row>
    <row r="178" spans="1:1" ht="15.75" hidden="1" customHeight="1">
      <c r="A178" s="3"/>
    </row>
    <row r="179" spans="1:1" ht="15.75" hidden="1" customHeight="1">
      <c r="A179" s="3"/>
    </row>
    <row r="180" spans="1:1" ht="15.75" hidden="1" customHeight="1">
      <c r="A180" s="3"/>
    </row>
    <row r="181" spans="1:1" ht="15.75" hidden="1" customHeight="1">
      <c r="A181" s="3"/>
    </row>
    <row r="182" spans="1:1" ht="15.75" hidden="1" customHeight="1">
      <c r="A182" s="3"/>
    </row>
    <row r="183" spans="1:1" ht="15.75" hidden="1" customHeight="1">
      <c r="A183" s="3"/>
    </row>
    <row r="184" spans="1:1" ht="15.75" hidden="1" customHeight="1">
      <c r="A184" s="3"/>
    </row>
    <row r="185" spans="1:1" ht="15.75" hidden="1" customHeight="1">
      <c r="A185" s="3"/>
    </row>
    <row r="186" spans="1:1" ht="15.75" hidden="1" customHeight="1">
      <c r="A186" s="3"/>
    </row>
    <row r="187" spans="1:1" ht="15.75" hidden="1" customHeight="1">
      <c r="A187" s="3"/>
    </row>
    <row r="188" spans="1:1" ht="15.75" hidden="1" customHeight="1">
      <c r="A188" s="3"/>
    </row>
    <row r="189" spans="1:1" ht="15.75" hidden="1" customHeight="1">
      <c r="A189" s="3"/>
    </row>
    <row r="190" spans="1:1" ht="15.75" hidden="1" customHeight="1">
      <c r="A190" s="3"/>
    </row>
    <row r="191" spans="1:1" ht="15.75" hidden="1" customHeight="1">
      <c r="A191" s="3"/>
    </row>
    <row r="192" spans="1:1" ht="15.75" hidden="1" customHeight="1">
      <c r="A192" s="3"/>
    </row>
    <row r="193" spans="1:1" ht="15.75" hidden="1" customHeight="1">
      <c r="A193" s="3"/>
    </row>
    <row r="194" spans="1:1" ht="15.75" hidden="1" customHeight="1">
      <c r="A194" s="3"/>
    </row>
    <row r="195" spans="1:1" ht="15.75" hidden="1" customHeight="1">
      <c r="A195" s="3"/>
    </row>
    <row r="196" spans="1:1" ht="15.75" hidden="1" customHeight="1">
      <c r="A196" s="3"/>
    </row>
    <row r="197" spans="1:1" ht="15.75" hidden="1" customHeight="1">
      <c r="A197" s="3"/>
    </row>
    <row r="198" spans="1:1" ht="15.75" hidden="1" customHeight="1">
      <c r="A198" s="3"/>
    </row>
    <row r="199" spans="1:1" ht="15.75" hidden="1" customHeight="1">
      <c r="A199" s="3"/>
    </row>
    <row r="200" spans="1:1" ht="15.75" hidden="1" customHeight="1">
      <c r="A200" s="3"/>
    </row>
    <row r="201" spans="1:1" ht="15.75" hidden="1" customHeight="1">
      <c r="A201" s="3"/>
    </row>
    <row r="202" spans="1:1" ht="15.75" hidden="1" customHeight="1">
      <c r="A202" s="3"/>
    </row>
    <row r="203" spans="1:1" ht="15.75" hidden="1" customHeight="1">
      <c r="A203" s="3"/>
    </row>
    <row r="204" spans="1:1" ht="15.75" hidden="1" customHeight="1">
      <c r="A204" s="3"/>
    </row>
    <row r="205" spans="1:1" ht="15.75" hidden="1" customHeight="1">
      <c r="A205" s="3"/>
    </row>
    <row r="206" spans="1:1" ht="15.75" hidden="1" customHeight="1">
      <c r="A206" s="3"/>
    </row>
    <row r="207" spans="1:1" ht="15.75" hidden="1" customHeight="1">
      <c r="A207" s="3"/>
    </row>
    <row r="208" spans="1:1" ht="15.75" hidden="1" customHeight="1">
      <c r="A208" s="3"/>
    </row>
    <row r="209" spans="1:1" ht="15.75" hidden="1" customHeight="1">
      <c r="A209" s="3"/>
    </row>
    <row r="210" spans="1:1" ht="15.75" hidden="1" customHeight="1">
      <c r="A210" s="3"/>
    </row>
    <row r="211" spans="1:1" ht="15.75" hidden="1" customHeight="1">
      <c r="A211" s="3"/>
    </row>
    <row r="212" spans="1:1" ht="15.75" hidden="1" customHeight="1">
      <c r="A212" s="3"/>
    </row>
    <row r="213" spans="1:1" ht="15.75" hidden="1" customHeight="1">
      <c r="A213" s="3"/>
    </row>
    <row r="214" spans="1:1" ht="15.75" hidden="1" customHeight="1">
      <c r="A214" s="3"/>
    </row>
    <row r="215" spans="1:1" ht="15.75" hidden="1" customHeight="1">
      <c r="A215" s="3"/>
    </row>
    <row r="216" spans="1:1" ht="15.75" hidden="1" customHeight="1">
      <c r="A216" s="3"/>
    </row>
    <row r="217" spans="1:1" ht="15.75" hidden="1" customHeight="1">
      <c r="A217" s="3"/>
    </row>
    <row r="218" spans="1:1" ht="15.75" hidden="1" customHeight="1">
      <c r="A218" s="3"/>
    </row>
    <row r="219" spans="1:1" ht="15.75" hidden="1" customHeight="1">
      <c r="A219" s="3"/>
    </row>
    <row r="220" spans="1:1" ht="15.75" hidden="1" customHeight="1">
      <c r="A220" s="3"/>
    </row>
    <row r="221" spans="1:1" ht="15.75" hidden="1" customHeight="1">
      <c r="A221" s="3"/>
    </row>
    <row r="222" spans="1:1" ht="15.75" hidden="1" customHeight="1">
      <c r="A222" s="3"/>
    </row>
    <row r="223" spans="1:1" ht="15.75" hidden="1" customHeight="1">
      <c r="A223" s="3"/>
    </row>
    <row r="224" spans="1:1" ht="15.75" hidden="1" customHeight="1">
      <c r="A224" s="3"/>
    </row>
    <row r="225" spans="1:1" ht="15.75" hidden="1" customHeight="1">
      <c r="A225" s="3"/>
    </row>
    <row r="226" spans="1:1" ht="15.75" hidden="1" customHeight="1">
      <c r="A226" s="3"/>
    </row>
    <row r="227" spans="1:1" ht="15.75" hidden="1" customHeight="1">
      <c r="A227" s="3"/>
    </row>
    <row r="228" spans="1:1" ht="15.75" hidden="1" customHeight="1">
      <c r="A228" s="3"/>
    </row>
    <row r="229" spans="1:1" ht="15.75" hidden="1" customHeight="1">
      <c r="A229" s="3"/>
    </row>
    <row r="230" spans="1:1" ht="15.75" hidden="1" customHeight="1">
      <c r="A230" s="3"/>
    </row>
    <row r="231" spans="1:1" ht="15.75" hidden="1" customHeight="1">
      <c r="A231" s="3"/>
    </row>
    <row r="232" spans="1:1" ht="15.75" hidden="1" customHeight="1">
      <c r="A232" s="3"/>
    </row>
    <row r="233" spans="1:1" ht="15.75" hidden="1" customHeight="1">
      <c r="A233" s="3"/>
    </row>
    <row r="234" spans="1:1" ht="15.75" hidden="1" customHeight="1">
      <c r="A234" s="3"/>
    </row>
    <row r="235" spans="1:1" ht="15.75" hidden="1" customHeight="1">
      <c r="A235" s="3"/>
    </row>
    <row r="236" spans="1:1" ht="15.75" hidden="1" customHeight="1">
      <c r="A236" s="3"/>
    </row>
    <row r="237" spans="1:1" ht="15.75" hidden="1" customHeight="1">
      <c r="A237" s="3"/>
    </row>
    <row r="238" spans="1:1" ht="15.75" hidden="1" customHeight="1">
      <c r="A238" s="3"/>
    </row>
    <row r="239" spans="1:1" ht="15.75" hidden="1" customHeight="1">
      <c r="A239" s="3"/>
    </row>
    <row r="240" spans="1:1" ht="15.75" hidden="1" customHeight="1">
      <c r="A240" s="3"/>
    </row>
    <row r="241" spans="1:1" ht="15.75" hidden="1" customHeight="1">
      <c r="A241" s="3"/>
    </row>
    <row r="242" spans="1:1" ht="15.75" hidden="1" customHeight="1">
      <c r="A242" s="3"/>
    </row>
    <row r="243" spans="1:1" ht="15.75" hidden="1" customHeight="1">
      <c r="A243" s="3"/>
    </row>
    <row r="244" spans="1:1" ht="15.75" hidden="1" customHeight="1">
      <c r="A244" s="3"/>
    </row>
    <row r="245" spans="1:1" ht="15.75" hidden="1" customHeight="1">
      <c r="A245" s="3"/>
    </row>
    <row r="246" spans="1:1" ht="15.75" hidden="1" customHeight="1">
      <c r="A246" s="3"/>
    </row>
    <row r="247" spans="1:1" ht="15.75" hidden="1" customHeight="1">
      <c r="A247" s="3"/>
    </row>
    <row r="248" spans="1:1" ht="15.75" hidden="1" customHeight="1">
      <c r="A248" s="3"/>
    </row>
    <row r="249" spans="1:1" ht="15.75" hidden="1" customHeight="1"/>
    <row r="250" spans="1:1" ht="15.75" hidden="1" customHeight="1"/>
    <row r="251" spans="1:1" ht="15.75" hidden="1" customHeight="1"/>
    <row r="252" spans="1:1" ht="15.75" hidden="1" customHeight="1"/>
    <row r="253" spans="1:1" ht="15.75" hidden="1" customHeight="1"/>
    <row r="254" spans="1:1" ht="15.75" hidden="1" customHeight="1"/>
    <row r="255" spans="1:1" ht="15.75" hidden="1" customHeight="1"/>
    <row r="256" spans="1:1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mergeCells count="1">
    <mergeCell ref="A1:A2"/>
  </mergeCells>
  <pageMargins left="0.511811024" right="0.511811024" top="0.78740157499999996" bottom="0.78740157499999996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38.710937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style="119" hidden="1" customWidth="1"/>
    <col min="26" max="26" width="14.42578125" style="119" hidden="1" customWidth="1"/>
    <col min="27" max="27" width="38.28515625" style="119" hidden="1" customWidth="1"/>
    <col min="28" max="33" width="11.5703125" style="119" hidden="1" customWidth="1"/>
    <col min="34" max="16384" width="14.42578125" style="119" hidden="1"/>
  </cols>
  <sheetData>
    <row r="1" spans="1:33">
      <c r="A1" s="125" t="s">
        <v>2</v>
      </c>
      <c r="B1" s="128" t="s">
        <v>27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AA1" s="120"/>
      <c r="AB1" s="120"/>
      <c r="AC1" s="120"/>
      <c r="AD1" s="120"/>
      <c r="AE1" s="120"/>
      <c r="AF1" s="120"/>
      <c r="AG1" s="120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/>
      <c r="AD2" s="120"/>
      <c r="AE2" s="120"/>
      <c r="AF2" s="120"/>
      <c r="AG2" s="120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Y3" s="120"/>
      <c r="Z3" s="120"/>
      <c r="AA3" s="120"/>
      <c r="AB3" s="120"/>
      <c r="AC3" s="120"/>
      <c r="AD3" s="120"/>
      <c r="AE3" s="120"/>
      <c r="AF3" s="120"/>
      <c r="AG3" s="120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/>
      <c r="I5" s="16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Y5" s="120"/>
      <c r="AA5" s="120"/>
      <c r="AB5" s="120"/>
      <c r="AC5" s="120"/>
      <c r="AD5" s="120"/>
      <c r="AE5" s="120"/>
      <c r="AF5" s="120"/>
      <c r="AG5" s="120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/>
      <c r="I6" s="9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Y6" s="120"/>
      <c r="AA6" s="120"/>
      <c r="AB6" s="120"/>
      <c r="AC6" s="120"/>
      <c r="AD6" s="120"/>
      <c r="AE6" s="120"/>
      <c r="AF6" s="120"/>
      <c r="AG6" s="120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/>
      <c r="I7" s="16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120"/>
      <c r="R7" s="120"/>
      <c r="S7" s="120"/>
      <c r="T7" s="120"/>
      <c r="U7" s="120"/>
      <c r="V7" s="120"/>
      <c r="W7" s="120"/>
      <c r="Y7" s="120"/>
      <c r="AA7" s="120"/>
      <c r="AB7" s="120"/>
      <c r="AC7" s="120"/>
      <c r="AD7" s="120"/>
      <c r="AE7" s="120"/>
      <c r="AF7" s="120"/>
      <c r="AG7" s="120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/>
      <c r="I8" s="9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  <c r="Y8" s="120"/>
      <c r="AA8" s="120"/>
      <c r="AB8" s="120"/>
      <c r="AC8" s="120"/>
      <c r="AD8" s="120"/>
      <c r="AE8" s="120"/>
      <c r="AF8" s="120"/>
      <c r="AG8" s="120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/>
      <c r="I9" s="16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Y9" s="120"/>
      <c r="AA9" s="120"/>
      <c r="AB9" s="120"/>
      <c r="AC9" s="120"/>
      <c r="AD9" s="120"/>
      <c r="AE9" s="120"/>
      <c r="AF9" s="120"/>
      <c r="AG9" s="120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/>
      <c r="I10" s="9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Y10" s="120"/>
      <c r="AA10" s="120"/>
      <c r="AB10" s="120"/>
      <c r="AC10" s="120"/>
      <c r="AD10" s="120"/>
      <c r="AE10" s="120"/>
      <c r="AF10" s="120"/>
      <c r="AG10" s="120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/>
      <c r="I11" s="16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Y11" s="120"/>
      <c r="AA11" s="120"/>
      <c r="AB11" s="120"/>
      <c r="AC11" s="120"/>
      <c r="AD11" s="120"/>
      <c r="AE11" s="120"/>
      <c r="AF11" s="120"/>
      <c r="AG11" s="120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/>
      <c r="I12" s="9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Y12" s="120"/>
      <c r="AA12" s="120"/>
      <c r="AB12" s="120"/>
      <c r="AC12" s="120"/>
      <c r="AD12" s="120"/>
      <c r="AE12" s="120"/>
      <c r="AF12" s="120"/>
      <c r="AG12" s="120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/>
      <c r="I13" s="16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Y13" s="120"/>
      <c r="AA13" s="120"/>
      <c r="AB13" s="120"/>
      <c r="AC13" s="120"/>
      <c r="AD13" s="120"/>
      <c r="AE13" s="120"/>
      <c r="AF13" s="120"/>
      <c r="AG13" s="120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/>
      <c r="I14" s="9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Y14" s="120"/>
      <c r="AA14" s="120"/>
      <c r="AB14" s="120"/>
      <c r="AC14" s="120"/>
      <c r="AD14" s="120"/>
      <c r="AE14" s="120"/>
      <c r="AF14" s="120"/>
      <c r="AG14" s="120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/>
      <c r="I15" s="16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Y15" s="120"/>
      <c r="AA15" s="120"/>
      <c r="AB15" s="120"/>
      <c r="AC15" s="120"/>
      <c r="AD15" s="120"/>
      <c r="AE15" s="120"/>
      <c r="AF15" s="120"/>
      <c r="AG15" s="120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/>
      <c r="I16" s="9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Y16" s="120"/>
      <c r="AA16" s="120"/>
      <c r="AB16" s="120"/>
      <c r="AC16" s="120"/>
      <c r="AD16" s="120"/>
      <c r="AE16" s="120"/>
      <c r="AF16" s="120"/>
      <c r="AG16" s="120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/>
      <c r="I17" s="16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Y17" s="120"/>
      <c r="AA17" s="120"/>
      <c r="AB17" s="120"/>
      <c r="AC17" s="120"/>
      <c r="AD17" s="120"/>
      <c r="AE17" s="120"/>
      <c r="AF17" s="120"/>
      <c r="AG17" s="120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/>
      <c r="I18" s="9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Y18" s="120"/>
      <c r="AA18" s="120"/>
      <c r="AB18" s="120"/>
      <c r="AC18" s="120"/>
      <c r="AD18" s="120"/>
      <c r="AE18" s="120"/>
      <c r="AF18" s="120"/>
      <c r="AG18" s="120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/>
      <c r="I19" s="16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Y19" s="120"/>
      <c r="AA19" s="120"/>
      <c r="AB19" s="120"/>
      <c r="AC19" s="120"/>
      <c r="AD19" s="120"/>
      <c r="AE19" s="120"/>
      <c r="AF19" s="120"/>
      <c r="AG19" s="120"/>
    </row>
    <row r="20" spans="1:33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/>
      <c r="I20" s="9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Y20" s="120"/>
      <c r="AA20" s="120"/>
      <c r="AB20" s="120"/>
      <c r="AC20" s="120"/>
      <c r="AD20" s="120"/>
      <c r="AE20" s="120"/>
      <c r="AF20" s="120"/>
      <c r="AG20" s="120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/>
      <c r="I21" s="16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Y21" s="120"/>
      <c r="AA21" s="120"/>
      <c r="AB21" s="120"/>
      <c r="AC21" s="120"/>
      <c r="AD21" s="120"/>
      <c r="AE21" s="120"/>
      <c r="AF21" s="120"/>
      <c r="AG21" s="120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/>
      <c r="I22" s="9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Y22" s="120"/>
      <c r="AA22" s="120"/>
      <c r="AB22" s="120"/>
      <c r="AC22" s="120"/>
      <c r="AD22" s="120"/>
      <c r="AE22" s="120"/>
      <c r="AF22" s="120"/>
      <c r="AG22" s="120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/>
      <c r="I23" s="16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Y23" s="120"/>
      <c r="AA23" s="120"/>
      <c r="AB23" s="120"/>
      <c r="AC23" s="120"/>
      <c r="AD23" s="120"/>
      <c r="AE23" s="120"/>
      <c r="AF23" s="120"/>
      <c r="AG23" s="120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/>
      <c r="I24" s="9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Y24" s="120"/>
      <c r="AA24" s="120"/>
      <c r="AB24" s="120"/>
      <c r="AC24" s="120"/>
      <c r="AD24" s="120"/>
      <c r="AE24" s="120"/>
      <c r="AF24" s="120"/>
      <c r="AG24" s="120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/>
      <c r="I25" s="16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Y25" s="120"/>
      <c r="AA25" s="120"/>
      <c r="AB25" s="120"/>
      <c r="AC25" s="120"/>
      <c r="AD25" s="120"/>
      <c r="AE25" s="120"/>
      <c r="AF25" s="120"/>
      <c r="AG25" s="120"/>
    </row>
    <row r="26" spans="1:33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/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Y26" s="120"/>
      <c r="AA26" s="120"/>
      <c r="AB26" s="120"/>
      <c r="AC26" s="120"/>
      <c r="AD26" s="120"/>
      <c r="AE26" s="120"/>
      <c r="AF26" s="120"/>
      <c r="AG26" s="120"/>
    </row>
    <row r="27" spans="1:33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/>
      <c r="I27" s="25"/>
      <c r="J27" s="19">
        <f t="shared" si="3"/>
        <v>0</v>
      </c>
      <c r="K27" s="20">
        <f t="shared" si="4"/>
        <v>0</v>
      </c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Y27" s="120"/>
      <c r="AA27" s="120"/>
      <c r="AB27" s="120"/>
      <c r="AC27" s="120"/>
      <c r="AD27" s="120"/>
      <c r="AE27" s="120"/>
      <c r="AF27" s="120"/>
      <c r="AG27" s="120"/>
    </row>
    <row r="28" spans="1:33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/>
      <c r="I28" s="22"/>
      <c r="J28" s="12">
        <f t="shared" si="3"/>
        <v>0</v>
      </c>
      <c r="K28" s="13">
        <f t="shared" si="4"/>
        <v>0</v>
      </c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Y28" s="120"/>
      <c r="AA28" s="120"/>
      <c r="AB28" s="120"/>
      <c r="AC28" s="120"/>
      <c r="AD28" s="120"/>
      <c r="AE28" s="120"/>
      <c r="AF28" s="120"/>
      <c r="AG28" s="120"/>
    </row>
    <row r="29" spans="1:33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/>
      <c r="I29" s="25"/>
      <c r="J29" s="19">
        <f t="shared" si="3"/>
        <v>0</v>
      </c>
      <c r="K29" s="20">
        <f t="shared" si="4"/>
        <v>0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AA29" s="120"/>
      <c r="AB29" s="120"/>
      <c r="AC29" s="120"/>
      <c r="AD29" s="120"/>
      <c r="AE29" s="120"/>
      <c r="AF29" s="120"/>
      <c r="AG29" s="120"/>
    </row>
    <row r="30" spans="1:33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/>
      <c r="I30" s="22"/>
      <c r="J30" s="12">
        <f t="shared" si="3"/>
        <v>0</v>
      </c>
      <c r="K30" s="13">
        <f t="shared" si="4"/>
        <v>0</v>
      </c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AA30" s="120"/>
      <c r="AB30" s="120"/>
      <c r="AC30" s="120"/>
      <c r="AD30" s="120"/>
      <c r="AE30" s="120"/>
      <c r="AF30" s="120"/>
      <c r="AG30" s="120"/>
    </row>
    <row r="31" spans="1:33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/>
      <c r="I31" s="25"/>
      <c r="J31" s="19">
        <f t="shared" si="3"/>
        <v>0</v>
      </c>
      <c r="K31" s="20">
        <f t="shared" si="4"/>
        <v>0</v>
      </c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AA31" s="120"/>
      <c r="AB31" s="120"/>
      <c r="AC31" s="120"/>
      <c r="AD31" s="120"/>
      <c r="AE31" s="120"/>
      <c r="AF31" s="120"/>
      <c r="AG31" s="120"/>
    </row>
    <row r="32" spans="1:33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/>
      <c r="I32" s="22"/>
      <c r="J32" s="12">
        <f t="shared" si="3"/>
        <v>0</v>
      </c>
      <c r="K32" s="13">
        <f t="shared" si="4"/>
        <v>0</v>
      </c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AA32" s="120"/>
      <c r="AB32" s="120"/>
      <c r="AC32" s="120"/>
      <c r="AD32" s="120"/>
      <c r="AE32" s="120"/>
      <c r="AF32" s="120"/>
      <c r="AG32" s="120"/>
    </row>
    <row r="33" spans="1:33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/>
      <c r="I33" s="25"/>
      <c r="J33" s="19">
        <f t="shared" si="3"/>
        <v>0</v>
      </c>
      <c r="K33" s="20">
        <f t="shared" si="4"/>
        <v>0</v>
      </c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AA33" s="120"/>
      <c r="AB33" s="120"/>
      <c r="AC33" s="120"/>
      <c r="AD33" s="120"/>
      <c r="AE33" s="120"/>
      <c r="AF33" s="120"/>
      <c r="AG33" s="120"/>
    </row>
    <row r="34" spans="1:33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/>
      <c r="I34" s="22"/>
      <c r="J34" s="12">
        <f t="shared" si="3"/>
        <v>0</v>
      </c>
      <c r="K34" s="13">
        <f t="shared" si="4"/>
        <v>0</v>
      </c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AA34" s="120"/>
      <c r="AB34" s="120"/>
      <c r="AC34" s="120"/>
      <c r="AD34" s="120"/>
      <c r="AE34" s="120"/>
      <c r="AF34" s="120"/>
      <c r="AG34" s="120"/>
    </row>
    <row r="35" spans="1:33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/>
      <c r="I35" s="25"/>
      <c r="J35" s="19">
        <f t="shared" si="3"/>
        <v>0</v>
      </c>
      <c r="K35" s="20">
        <f t="shared" si="4"/>
        <v>0</v>
      </c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AA35" s="120"/>
      <c r="AB35" s="120"/>
      <c r="AC35" s="120"/>
      <c r="AD35" s="120"/>
      <c r="AE35" s="120"/>
      <c r="AF35" s="120"/>
      <c r="AG35" s="120"/>
    </row>
    <row r="36" spans="1:33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/>
      <c r="I36" s="22"/>
      <c r="J36" s="12">
        <f t="shared" si="3"/>
        <v>0</v>
      </c>
      <c r="K36" s="13">
        <f t="shared" si="4"/>
        <v>0</v>
      </c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AA36" s="120"/>
      <c r="AB36" s="120"/>
      <c r="AC36" s="120"/>
      <c r="AD36" s="120"/>
      <c r="AE36" s="120"/>
      <c r="AF36" s="120"/>
      <c r="AG36" s="120"/>
    </row>
    <row r="37" spans="1:33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/>
      <c r="I37" s="25"/>
      <c r="J37" s="19">
        <f t="shared" si="3"/>
        <v>0</v>
      </c>
      <c r="K37" s="20">
        <f t="shared" si="4"/>
        <v>0</v>
      </c>
      <c r="M37" s="120"/>
      <c r="AA37" s="120"/>
      <c r="AB37" s="120"/>
      <c r="AC37" s="120"/>
      <c r="AD37" s="120"/>
    </row>
    <row r="38" spans="1:33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/>
      <c r="I38" s="22"/>
      <c r="J38" s="12">
        <f t="shared" si="3"/>
        <v>0</v>
      </c>
      <c r="K38" s="13">
        <f t="shared" si="4"/>
        <v>0</v>
      </c>
      <c r="M38" s="120"/>
      <c r="AA38" s="120"/>
      <c r="AB38" s="120"/>
      <c r="AC38" s="120"/>
      <c r="AD38" s="120"/>
    </row>
    <row r="39" spans="1:33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/>
      <c r="I39" s="25"/>
      <c r="J39" s="19">
        <f t="shared" si="3"/>
        <v>0</v>
      </c>
      <c r="K39" s="20">
        <f t="shared" si="4"/>
        <v>0</v>
      </c>
      <c r="M39" s="120"/>
      <c r="AA39" s="120"/>
      <c r="AB39" s="120"/>
      <c r="AC39" s="120"/>
      <c r="AD39" s="120"/>
    </row>
    <row r="40" spans="1:33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/>
      <c r="I40" s="22"/>
      <c r="J40" s="12">
        <f t="shared" si="3"/>
        <v>0</v>
      </c>
      <c r="K40" s="13">
        <f t="shared" si="4"/>
        <v>0</v>
      </c>
      <c r="M40" s="120"/>
      <c r="AA40" s="120"/>
      <c r="AB40" s="120"/>
      <c r="AC40" s="120"/>
    </row>
    <row r="41" spans="1:33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/>
      <c r="I41" s="25"/>
      <c r="J41" s="19">
        <f t="shared" si="3"/>
        <v>0</v>
      </c>
      <c r="K41" s="20">
        <f t="shared" si="4"/>
        <v>0</v>
      </c>
      <c r="M41" s="120"/>
      <c r="AA41" s="120"/>
    </row>
    <row r="42" spans="1:33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/>
      <c r="I42" s="22"/>
      <c r="J42" s="12">
        <f t="shared" si="3"/>
        <v>0</v>
      </c>
      <c r="K42" s="13">
        <f t="shared" si="4"/>
        <v>0</v>
      </c>
      <c r="M42" s="120"/>
      <c r="AA42" s="120"/>
    </row>
    <row r="43" spans="1:33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/>
      <c r="I43" s="25"/>
      <c r="J43" s="19">
        <f t="shared" si="3"/>
        <v>0</v>
      </c>
      <c r="K43" s="20">
        <f t="shared" si="4"/>
        <v>0</v>
      </c>
      <c r="M43" s="120"/>
      <c r="AA43" s="120"/>
    </row>
    <row r="44" spans="1:33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/>
      <c r="I44" s="22"/>
      <c r="J44" s="12">
        <f t="shared" si="3"/>
        <v>0</v>
      </c>
      <c r="K44" s="13">
        <f t="shared" si="4"/>
        <v>0</v>
      </c>
      <c r="M44" s="120"/>
      <c r="AA44" s="120"/>
    </row>
    <row r="45" spans="1:33" ht="15.75" hidden="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120"/>
      <c r="M45" s="120"/>
      <c r="N45" s="120"/>
    </row>
    <row r="46" spans="1:33" ht="15.75" hidden="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120"/>
      <c r="M46" s="120"/>
      <c r="N46" s="120"/>
    </row>
    <row r="47" spans="1:33" ht="15.75" hidden="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120"/>
      <c r="M47" s="120"/>
      <c r="N47" s="120"/>
    </row>
    <row r="48" spans="1:33" ht="15.75" hidden="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120"/>
      <c r="M48" s="120"/>
      <c r="N48" s="120"/>
    </row>
    <row r="49" spans="1:33" ht="15.75" hidden="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120"/>
      <c r="M49" s="120"/>
      <c r="N49" s="120"/>
    </row>
    <row r="50" spans="1:33" ht="15.75" hidden="1" customHeight="1">
      <c r="B50" s="27"/>
      <c r="C50" s="27"/>
      <c r="D50" s="27"/>
      <c r="E50" s="27"/>
      <c r="F50" s="27"/>
      <c r="G50" s="27"/>
      <c r="M50" s="120"/>
      <c r="N50" s="120"/>
    </row>
    <row r="51" spans="1:33" ht="15.75" hidden="1" customHeight="1">
      <c r="B51" s="27"/>
      <c r="C51" s="27"/>
      <c r="D51" s="27"/>
      <c r="E51" s="27"/>
      <c r="F51" s="27"/>
      <c r="G51" s="27"/>
      <c r="M51" s="120"/>
      <c r="N51" s="120"/>
    </row>
    <row r="52" spans="1:33" ht="15.75" hidden="1" customHeight="1">
      <c r="A52" s="27"/>
      <c r="B52" s="27"/>
      <c r="C52" s="27"/>
      <c r="D52" s="27"/>
      <c r="E52" s="27"/>
      <c r="F52" s="27"/>
      <c r="G52" s="27"/>
    </row>
    <row r="53" spans="1:33" ht="15.75" hidden="1" customHeight="1">
      <c r="A53" s="27"/>
      <c r="B53" s="27"/>
      <c r="C53" s="27"/>
      <c r="D53" s="27"/>
      <c r="E53" s="27"/>
      <c r="F53" s="27"/>
      <c r="G53" s="27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AA53" s="120"/>
      <c r="AB53" s="120"/>
      <c r="AC53" s="120"/>
      <c r="AD53" s="120"/>
      <c r="AE53" s="120"/>
      <c r="AF53" s="120"/>
      <c r="AG53" s="120"/>
    </row>
    <row r="54" spans="1:33" ht="15.75" hidden="1" customHeight="1">
      <c r="A54" s="27"/>
      <c r="B54" s="27"/>
      <c r="C54" s="27"/>
      <c r="D54" s="27"/>
      <c r="E54" s="27"/>
      <c r="F54" s="27"/>
      <c r="G54" s="27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AA54" s="120"/>
      <c r="AB54" s="120"/>
      <c r="AC54" s="120"/>
      <c r="AD54" s="120"/>
      <c r="AE54" s="120"/>
      <c r="AF54" s="120"/>
      <c r="AG54" s="120"/>
    </row>
    <row r="55" spans="1:33" ht="15.75" hidden="1" customHeight="1">
      <c r="A55" s="27"/>
      <c r="B55" s="27"/>
      <c r="C55" s="27"/>
      <c r="D55" s="27"/>
      <c r="E55" s="27"/>
      <c r="F55" s="27"/>
      <c r="G55" s="27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Y55" s="120"/>
      <c r="AA55" s="120"/>
      <c r="AB55" s="120"/>
      <c r="AC55" s="120"/>
      <c r="AD55" s="120"/>
      <c r="AE55" s="120"/>
      <c r="AF55" s="120"/>
      <c r="AG55" s="120"/>
    </row>
    <row r="56" spans="1:33" ht="15.75" hidden="1" customHeight="1">
      <c r="A56" s="27"/>
      <c r="B56" s="27"/>
      <c r="C56" s="27"/>
      <c r="D56" s="27"/>
      <c r="E56" s="27"/>
      <c r="F56" s="27"/>
      <c r="G56" s="27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AA56" s="120"/>
      <c r="AB56" s="120"/>
      <c r="AC56" s="120"/>
      <c r="AD56" s="120"/>
      <c r="AE56" s="120"/>
      <c r="AF56" s="120"/>
      <c r="AG56" s="120"/>
    </row>
    <row r="57" spans="1:33" ht="15.75" hidden="1" customHeight="1">
      <c r="A57" s="27"/>
      <c r="B57" s="27"/>
      <c r="C57" s="27"/>
      <c r="D57" s="27"/>
      <c r="E57" s="27"/>
      <c r="F57" s="27"/>
      <c r="G57" s="27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Y57" s="120"/>
      <c r="AA57" s="120"/>
      <c r="AB57" s="120"/>
      <c r="AC57" s="120"/>
      <c r="AD57" s="120"/>
      <c r="AE57" s="120"/>
      <c r="AF57" s="120"/>
      <c r="AG57" s="120"/>
    </row>
    <row r="58" spans="1:33" ht="15.75" hidden="1" customHeight="1">
      <c r="A58" s="27"/>
      <c r="B58" s="27"/>
      <c r="C58" s="27"/>
      <c r="D58" s="27"/>
      <c r="E58" s="27"/>
      <c r="F58" s="27"/>
      <c r="G58" s="27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Y58" s="120"/>
      <c r="AA58" s="120"/>
      <c r="AB58" s="120"/>
      <c r="AC58" s="120"/>
      <c r="AD58" s="120"/>
      <c r="AE58" s="120"/>
      <c r="AF58" s="120"/>
      <c r="AG58" s="120"/>
    </row>
    <row r="59" spans="1:33" ht="15.75" hidden="1" customHeight="1">
      <c r="A59" s="27"/>
      <c r="B59" s="27"/>
      <c r="C59" s="27"/>
      <c r="D59" s="27"/>
      <c r="E59" s="27"/>
      <c r="F59" s="27"/>
      <c r="G59" s="27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Y59" s="120"/>
      <c r="AA59" s="120"/>
      <c r="AB59" s="120"/>
      <c r="AC59" s="120"/>
      <c r="AD59" s="120"/>
      <c r="AE59" s="120"/>
      <c r="AF59" s="120"/>
      <c r="AG59" s="120"/>
    </row>
    <row r="60" spans="1:33" ht="15.75" hidden="1" customHeight="1">
      <c r="A60" s="27"/>
      <c r="B60" s="27"/>
      <c r="C60" s="27"/>
      <c r="D60" s="27"/>
      <c r="E60" s="27"/>
      <c r="F60" s="27"/>
      <c r="G60" s="27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Y60" s="120"/>
      <c r="AA60" s="120"/>
      <c r="AB60" s="120"/>
      <c r="AC60" s="120"/>
      <c r="AD60" s="120"/>
      <c r="AE60" s="120"/>
      <c r="AF60" s="120"/>
      <c r="AG60" s="120"/>
    </row>
    <row r="61" spans="1:33" ht="15.75" hidden="1" customHeight="1">
      <c r="A61" s="27"/>
      <c r="B61" s="27"/>
      <c r="C61" s="27"/>
      <c r="D61" s="27"/>
      <c r="E61" s="27"/>
      <c r="F61" s="27"/>
      <c r="G61" s="27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Y61" s="120"/>
      <c r="AA61" s="120"/>
      <c r="AB61" s="120"/>
      <c r="AC61" s="120"/>
      <c r="AD61" s="120"/>
      <c r="AE61" s="120"/>
      <c r="AF61" s="120"/>
      <c r="AG61" s="120"/>
    </row>
    <row r="62" spans="1:33" ht="15.75" hidden="1" customHeight="1">
      <c r="A62" s="27"/>
      <c r="B62" s="27"/>
      <c r="C62" s="27"/>
      <c r="D62" s="27"/>
      <c r="E62" s="27"/>
      <c r="F62" s="27"/>
      <c r="G62" s="27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Y62" s="120"/>
      <c r="AA62" s="120"/>
      <c r="AB62" s="120"/>
      <c r="AC62" s="120"/>
      <c r="AD62" s="120"/>
      <c r="AE62" s="120"/>
      <c r="AF62" s="120"/>
      <c r="AG62" s="120"/>
    </row>
    <row r="63" spans="1:33" ht="15.75" hidden="1" customHeight="1">
      <c r="A63" s="27"/>
      <c r="B63" s="27"/>
      <c r="C63" s="27"/>
      <c r="D63" s="27"/>
      <c r="E63" s="27"/>
      <c r="F63" s="27"/>
      <c r="G63" s="27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Y63" s="120"/>
      <c r="AA63" s="120"/>
      <c r="AB63" s="120"/>
      <c r="AC63" s="120"/>
      <c r="AD63" s="120"/>
      <c r="AE63" s="120"/>
      <c r="AF63" s="120"/>
      <c r="AG63" s="120"/>
    </row>
    <row r="64" spans="1:33" ht="15.75" hidden="1" customHeight="1">
      <c r="A64" s="27"/>
      <c r="B64" s="27"/>
      <c r="C64" s="27"/>
      <c r="D64" s="27"/>
      <c r="E64" s="27"/>
      <c r="F64" s="27"/>
      <c r="G64" s="27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Y64" s="120"/>
      <c r="AA64" s="120"/>
      <c r="AB64" s="120"/>
      <c r="AC64" s="120"/>
      <c r="AD64" s="120"/>
      <c r="AE64" s="120"/>
      <c r="AF64" s="120"/>
      <c r="AG64" s="120"/>
    </row>
    <row r="65" spans="1:33" ht="15.75" hidden="1" customHeight="1">
      <c r="A65" s="27"/>
      <c r="B65" s="27"/>
      <c r="C65" s="27"/>
      <c r="D65" s="27"/>
      <c r="E65" s="27"/>
      <c r="F65" s="27"/>
      <c r="G65" s="27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Y65" s="120"/>
      <c r="AA65" s="120"/>
      <c r="AB65" s="120"/>
      <c r="AC65" s="120"/>
      <c r="AD65" s="120"/>
      <c r="AE65" s="120"/>
      <c r="AF65" s="120"/>
      <c r="AG65" s="120"/>
    </row>
    <row r="66" spans="1:33" ht="15.75" hidden="1" customHeight="1">
      <c r="A66" s="27"/>
      <c r="B66" s="27"/>
      <c r="C66" s="27"/>
      <c r="D66" s="27"/>
      <c r="E66" s="27"/>
      <c r="F66" s="27"/>
      <c r="G66" s="27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Y66" s="120"/>
      <c r="AA66" s="120"/>
      <c r="AB66" s="120"/>
      <c r="AC66" s="120"/>
      <c r="AD66" s="120"/>
      <c r="AE66" s="120"/>
      <c r="AF66" s="120"/>
      <c r="AG66" s="120"/>
    </row>
    <row r="67" spans="1:33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Y67" s="120"/>
      <c r="AA67" s="120"/>
      <c r="AB67" s="120"/>
      <c r="AC67" s="120"/>
      <c r="AD67" s="120"/>
      <c r="AE67" s="120"/>
      <c r="AF67" s="120"/>
      <c r="AG67" s="120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Y68" s="120"/>
      <c r="AA68" s="120"/>
      <c r="AB68" s="120"/>
      <c r="AC68" s="120"/>
      <c r="AD68" s="120"/>
      <c r="AE68" s="120"/>
      <c r="AF68" s="120"/>
      <c r="AG68" s="120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Y69" s="120"/>
      <c r="AA69" s="120"/>
      <c r="AB69" s="120"/>
      <c r="AC69" s="120"/>
      <c r="AD69" s="120"/>
      <c r="AE69" s="120"/>
      <c r="AF69" s="120"/>
      <c r="AG69" s="120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Y70" s="120"/>
      <c r="AA70" s="120"/>
      <c r="AB70" s="120"/>
      <c r="AC70" s="120"/>
      <c r="AD70" s="120"/>
      <c r="AE70" s="120"/>
      <c r="AF70" s="120"/>
      <c r="AG70" s="120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Y71" s="120"/>
      <c r="AA71" s="120"/>
      <c r="AB71" s="120"/>
      <c r="AC71" s="120"/>
      <c r="AD71" s="120"/>
      <c r="AE71" s="120"/>
      <c r="AF71" s="120"/>
      <c r="AG71" s="120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Y72" s="120"/>
      <c r="AA72" s="120"/>
      <c r="AB72" s="120"/>
      <c r="AC72" s="120"/>
      <c r="AD72" s="120"/>
      <c r="AE72" s="120"/>
      <c r="AF72" s="120"/>
      <c r="AG72" s="120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Y73" s="120"/>
      <c r="AA73" s="120"/>
      <c r="AB73" s="120"/>
      <c r="AC73" s="120"/>
      <c r="AD73" s="120"/>
      <c r="AE73" s="120"/>
      <c r="AF73" s="120"/>
      <c r="AG73" s="120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Y74" s="120"/>
      <c r="AA74" s="120"/>
      <c r="AB74" s="120"/>
      <c r="AC74" s="120"/>
      <c r="AD74" s="120"/>
      <c r="AE74" s="120"/>
      <c r="AF74" s="120"/>
      <c r="AG74" s="120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Y75" s="120"/>
      <c r="AA75" s="120"/>
      <c r="AB75" s="120"/>
      <c r="AC75" s="120"/>
      <c r="AD75" s="120"/>
      <c r="AE75" s="120"/>
      <c r="AF75" s="120"/>
      <c r="AG75" s="120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Y76" s="120"/>
      <c r="AA76" s="120"/>
      <c r="AB76" s="120"/>
      <c r="AC76" s="120"/>
      <c r="AD76" s="120"/>
      <c r="AE76" s="120"/>
      <c r="AF76" s="120"/>
      <c r="AG76" s="120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Y77" s="120"/>
      <c r="AA77" s="120"/>
      <c r="AB77" s="120"/>
      <c r="AC77" s="120"/>
      <c r="AD77" s="120"/>
      <c r="AE77" s="120"/>
      <c r="AF77" s="120"/>
      <c r="AG77" s="120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Y78" s="120"/>
      <c r="AA78" s="120"/>
      <c r="AB78" s="120"/>
      <c r="AC78" s="120"/>
      <c r="AD78" s="120"/>
      <c r="AE78" s="120"/>
      <c r="AF78" s="120"/>
      <c r="AG78" s="120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Y79" s="120"/>
      <c r="AA79" s="120"/>
      <c r="AB79" s="120"/>
      <c r="AC79" s="120"/>
      <c r="AD79" s="120"/>
      <c r="AE79" s="120"/>
      <c r="AF79" s="120"/>
      <c r="AG79" s="120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Y80" s="120"/>
      <c r="AA80" s="120"/>
      <c r="AB80" s="120"/>
      <c r="AC80" s="120"/>
      <c r="AD80" s="120"/>
      <c r="AE80" s="120"/>
      <c r="AF80" s="120"/>
      <c r="AG80" s="120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AA81" s="120"/>
      <c r="AB81" s="120"/>
      <c r="AC81" s="120"/>
      <c r="AD81" s="120"/>
      <c r="AE81" s="120"/>
      <c r="AF81" s="120"/>
      <c r="AG81" s="120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AA82" s="120"/>
      <c r="AB82" s="120"/>
      <c r="AC82" s="120"/>
      <c r="AD82" s="120"/>
      <c r="AE82" s="120"/>
      <c r="AF82" s="120"/>
      <c r="AG82" s="120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AA83" s="120"/>
      <c r="AB83" s="120"/>
      <c r="AC83" s="120"/>
      <c r="AD83" s="120"/>
      <c r="AE83" s="120"/>
      <c r="AF83" s="120"/>
      <c r="AG83" s="120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AA84" s="120"/>
      <c r="AB84" s="120"/>
      <c r="AC84" s="120"/>
      <c r="AD84" s="120"/>
      <c r="AE84" s="120"/>
      <c r="AF84" s="120"/>
      <c r="AG84" s="120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AA85" s="120"/>
      <c r="AB85" s="120"/>
      <c r="AC85" s="120"/>
      <c r="AD85" s="120"/>
      <c r="AE85" s="120"/>
      <c r="AF85" s="120"/>
      <c r="AG85" s="120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Q86" s="120"/>
      <c r="R86" s="120"/>
      <c r="S86" s="120"/>
      <c r="T86" s="120"/>
      <c r="U86" s="120"/>
      <c r="AA86" s="120"/>
      <c r="AB86" s="120"/>
      <c r="AC86" s="120"/>
      <c r="AD86" s="120"/>
      <c r="AE86" s="120"/>
      <c r="AF86" s="120"/>
      <c r="AG86" s="120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AA87" s="120"/>
      <c r="AB87" s="120"/>
      <c r="AC87" s="120"/>
      <c r="AD87" s="120"/>
      <c r="AE87" s="120"/>
      <c r="AF87" s="120"/>
      <c r="AG87" s="120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AA88" s="120"/>
      <c r="AB88" s="120"/>
      <c r="AC88" s="120"/>
      <c r="AD88" s="120"/>
      <c r="AE88" s="120"/>
      <c r="AF88" s="120"/>
      <c r="AG88" s="120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AA89" s="120"/>
      <c r="AB89" s="120"/>
      <c r="AC89" s="120"/>
      <c r="AD89" s="120"/>
      <c r="AE89" s="120"/>
      <c r="AF89" s="120"/>
      <c r="AG89" s="120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120"/>
      <c r="AB90" s="120"/>
      <c r="AC90" s="120"/>
      <c r="AD90" s="120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120"/>
      <c r="AB91" s="120"/>
      <c r="AC91" s="120"/>
      <c r="AD91" s="120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120"/>
      <c r="AB92" s="120"/>
      <c r="AC92" s="120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120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120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120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120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7mzpNfjhkabQIAZ3BPMy1zJzaQHfCe6LvwfxCN9iT/nN20POeJYZa5gsaMHf6ingopUcHAgIKA9Pr86kRGH8ZQ==" saltValue="l3eNQlt/UtE4zVEptUPADw==" spinCount="100000" sheet="1" objects="1" scenarios="1"/>
  <mergeCells count="2">
    <mergeCell ref="A1:A3"/>
    <mergeCell ref="B1:K2"/>
  </mergeCells>
  <conditionalFormatting sqref="G4:G44">
    <cfRule type="cellIs" dxfId="100" priority="5" operator="lessThan">
      <formula>7</formula>
    </cfRule>
  </conditionalFormatting>
  <conditionalFormatting sqref="G4:G44">
    <cfRule type="cellIs" dxfId="99" priority="6" operator="greaterThanOrEqual">
      <formula>7</formula>
    </cfRule>
  </conditionalFormatting>
  <conditionalFormatting sqref="B4:E44">
    <cfRule type="cellIs" dxfId="98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38.710937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hidden="1" customWidth="1"/>
    <col min="26" max="26" width="14.42578125" hidden="1" customWidth="1"/>
    <col min="27" max="27" width="38.28515625" hidden="1" customWidth="1"/>
    <col min="28" max="33" width="11.5703125" hidden="1" customWidth="1"/>
    <col min="34" max="16384" width="14.42578125" hidden="1"/>
  </cols>
  <sheetData>
    <row r="1" spans="1:33">
      <c r="A1" s="125" t="s">
        <v>2</v>
      </c>
      <c r="B1" s="128" t="s">
        <v>28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4"/>
      <c r="R1" s="4"/>
      <c r="S1" s="4"/>
      <c r="T1" s="4"/>
      <c r="U1" s="4"/>
      <c r="V1" s="4"/>
      <c r="W1" s="4"/>
      <c r="X1" s="4"/>
      <c r="Y1" s="4"/>
      <c r="AA1" s="4"/>
      <c r="AB1" s="4"/>
      <c r="AC1" s="4"/>
      <c r="AD1" s="4"/>
      <c r="AE1" s="4"/>
      <c r="AF1" s="4"/>
      <c r="AG1" s="4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4"/>
      <c r="R2" s="4"/>
      <c r="S2" s="4"/>
      <c r="T2" s="4"/>
      <c r="U2" s="4"/>
      <c r="V2" s="4"/>
      <c r="W2" s="4"/>
      <c r="X2" s="4"/>
      <c r="Y2" s="4"/>
      <c r="AA2" s="4"/>
      <c r="AB2" s="4"/>
      <c r="AC2" s="4"/>
      <c r="AD2" s="4"/>
      <c r="AE2" s="4"/>
      <c r="AF2" s="4"/>
      <c r="AG2" s="4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4"/>
      <c r="R3" s="4"/>
      <c r="S3" s="4"/>
      <c r="T3" s="4"/>
      <c r="U3" s="4"/>
      <c r="V3" s="4"/>
      <c r="W3" s="4"/>
      <c r="Y3" s="4"/>
      <c r="Z3" s="4"/>
      <c r="AA3" s="4"/>
      <c r="AB3" s="4"/>
      <c r="AC3" s="4"/>
      <c r="AD3" s="4"/>
      <c r="AE3" s="4"/>
      <c r="AF3" s="4"/>
      <c r="AG3" s="4"/>
    </row>
    <row r="4" spans="1:33">
      <c r="A4" s="35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si="2"/>
        <v/>
      </c>
      <c r="I5" s="18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4"/>
      <c r="R5" s="4"/>
      <c r="S5" s="4"/>
      <c r="T5" s="4"/>
      <c r="U5" s="4"/>
      <c r="V5" s="4"/>
      <c r="W5" s="4"/>
      <c r="Y5" s="4"/>
      <c r="AA5" s="4"/>
      <c r="AB5" s="4"/>
      <c r="AC5" s="4"/>
      <c r="AD5" s="4"/>
      <c r="AE5" s="4"/>
      <c r="AF5" s="4"/>
      <c r="AG5" s="4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11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4"/>
      <c r="R6" s="4"/>
      <c r="S6" s="4"/>
      <c r="T6" s="4"/>
      <c r="U6" s="4"/>
      <c r="V6" s="4"/>
      <c r="W6" s="4"/>
      <c r="Y6" s="4"/>
      <c r="AA6" s="4"/>
      <c r="AB6" s="4"/>
      <c r="AC6" s="4"/>
      <c r="AD6" s="4"/>
      <c r="AE6" s="4"/>
      <c r="AF6" s="4"/>
      <c r="AG6" s="4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8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4"/>
      <c r="R7" s="4"/>
      <c r="S7" s="4"/>
      <c r="T7" s="4"/>
      <c r="U7" s="4"/>
      <c r="V7" s="4"/>
      <c r="W7" s="4"/>
      <c r="Y7" s="4"/>
      <c r="AA7" s="4"/>
      <c r="AB7" s="4"/>
      <c r="AC7" s="4"/>
      <c r="AD7" s="4"/>
      <c r="AE7" s="4"/>
      <c r="AF7" s="4"/>
      <c r="AG7" s="4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11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4"/>
      <c r="R8" s="4"/>
      <c r="S8" s="4"/>
      <c r="T8" s="4"/>
      <c r="U8" s="4"/>
      <c r="V8" s="4"/>
      <c r="W8" s="4"/>
      <c r="Y8" s="4"/>
      <c r="AA8" s="4"/>
      <c r="AB8" s="4"/>
      <c r="AC8" s="4"/>
      <c r="AD8" s="4"/>
      <c r="AE8" s="4"/>
      <c r="AF8" s="4"/>
      <c r="AG8" s="4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8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4"/>
      <c r="R9" s="4"/>
      <c r="S9" s="4"/>
      <c r="T9" s="4"/>
      <c r="U9" s="4"/>
      <c r="V9" s="4"/>
      <c r="W9" s="4"/>
      <c r="Y9" s="4"/>
      <c r="AA9" s="4"/>
      <c r="AB9" s="4"/>
      <c r="AC9" s="4"/>
      <c r="AD9" s="4"/>
      <c r="AE9" s="4"/>
      <c r="AF9" s="4"/>
      <c r="AG9" s="4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11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4"/>
      <c r="R10" s="4"/>
      <c r="S10" s="4"/>
      <c r="T10" s="4"/>
      <c r="U10" s="4"/>
      <c r="V10" s="4"/>
      <c r="W10" s="4"/>
      <c r="Y10" s="4"/>
      <c r="AA10" s="4"/>
      <c r="AB10" s="4"/>
      <c r="AC10" s="4"/>
      <c r="AD10" s="4"/>
      <c r="AE10" s="4"/>
      <c r="AF10" s="4"/>
      <c r="AG10" s="4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8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4"/>
      <c r="R11" s="4"/>
      <c r="S11" s="4"/>
      <c r="T11" s="4"/>
      <c r="U11" s="4"/>
      <c r="V11" s="4"/>
      <c r="W11" s="4"/>
      <c r="Y11" s="4"/>
      <c r="AA11" s="4"/>
      <c r="AB11" s="4"/>
      <c r="AC11" s="4"/>
      <c r="AD11" s="4"/>
      <c r="AE11" s="4"/>
      <c r="AF11" s="4"/>
      <c r="AG11" s="4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11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4"/>
      <c r="R12" s="4"/>
      <c r="S12" s="4"/>
      <c r="T12" s="4"/>
      <c r="U12" s="4"/>
      <c r="V12" s="4"/>
      <c r="W12" s="4"/>
      <c r="Y12" s="4"/>
      <c r="AA12" s="4"/>
      <c r="AB12" s="4"/>
      <c r="AC12" s="4"/>
      <c r="AD12" s="4"/>
      <c r="AE12" s="4"/>
      <c r="AF12" s="4"/>
      <c r="AG12" s="4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8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4"/>
      <c r="R13" s="4"/>
      <c r="S13" s="4"/>
      <c r="T13" s="4"/>
      <c r="U13" s="4"/>
      <c r="V13" s="4"/>
      <c r="W13" s="4"/>
      <c r="Y13" s="4"/>
      <c r="AA13" s="4"/>
      <c r="AB13" s="4"/>
      <c r="AC13" s="4"/>
      <c r="AD13" s="4"/>
      <c r="AE13" s="4"/>
      <c r="AF13" s="4"/>
      <c r="AG13" s="4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11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4"/>
      <c r="R14" s="4"/>
      <c r="S14" s="4"/>
      <c r="T14" s="4"/>
      <c r="U14" s="4"/>
      <c r="V14" s="4"/>
      <c r="W14" s="4"/>
      <c r="Y14" s="4"/>
      <c r="AA14" s="4"/>
      <c r="AB14" s="4"/>
      <c r="AC14" s="4"/>
      <c r="AD14" s="4"/>
      <c r="AE14" s="4"/>
      <c r="AF14" s="4"/>
      <c r="AG14" s="4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8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4"/>
      <c r="R15" s="4"/>
      <c r="S15" s="4"/>
      <c r="T15" s="4"/>
      <c r="U15" s="4"/>
      <c r="V15" s="4"/>
      <c r="W15" s="4"/>
      <c r="Y15" s="4"/>
      <c r="AA15" s="4"/>
      <c r="AB15" s="4"/>
      <c r="AC15" s="4"/>
      <c r="AD15" s="4"/>
      <c r="AE15" s="4"/>
      <c r="AF15" s="4"/>
      <c r="AG15" s="4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11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4"/>
      <c r="R16" s="4"/>
      <c r="S16" s="4"/>
      <c r="T16" s="4"/>
      <c r="U16" s="4"/>
      <c r="V16" s="4"/>
      <c r="W16" s="4"/>
      <c r="Y16" s="4"/>
      <c r="AA16" s="4"/>
      <c r="AB16" s="4"/>
      <c r="AC16" s="4"/>
      <c r="AD16" s="4"/>
      <c r="AE16" s="4"/>
      <c r="AF16" s="4"/>
      <c r="AG16" s="4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8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4"/>
      <c r="R17" s="4"/>
      <c r="S17" s="4"/>
      <c r="T17" s="4"/>
      <c r="U17" s="4"/>
      <c r="V17" s="4"/>
      <c r="W17" s="4"/>
      <c r="Y17" s="4"/>
      <c r="AA17" s="4"/>
      <c r="AB17" s="4"/>
      <c r="AC17" s="4"/>
      <c r="AD17" s="4"/>
      <c r="AE17" s="4"/>
      <c r="AF17" s="4"/>
      <c r="AG17" s="4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11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4"/>
      <c r="R18" s="4"/>
      <c r="S18" s="4"/>
      <c r="T18" s="4"/>
      <c r="U18" s="4"/>
      <c r="V18" s="4"/>
      <c r="W18" s="4"/>
      <c r="Y18" s="4"/>
      <c r="AA18" s="4"/>
      <c r="AB18" s="4"/>
      <c r="AC18" s="4"/>
      <c r="AD18" s="4"/>
      <c r="AE18" s="4"/>
      <c r="AF18" s="4"/>
      <c r="AG18" s="4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8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4"/>
      <c r="R19" s="4"/>
      <c r="S19" s="4"/>
      <c r="T19" s="4"/>
      <c r="U19" s="4"/>
      <c r="V19" s="4"/>
      <c r="W19" s="4"/>
      <c r="Y19" s="4"/>
      <c r="AA19" s="4"/>
      <c r="AB19" s="4"/>
      <c r="AC19" s="4"/>
      <c r="AD19" s="4"/>
      <c r="AE19" s="4"/>
      <c r="AF19" s="4"/>
      <c r="AG19" s="4"/>
    </row>
    <row r="20" spans="1:33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11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4"/>
      <c r="R20" s="4"/>
      <c r="S20" s="4"/>
      <c r="T20" s="4"/>
      <c r="U20" s="4"/>
      <c r="V20" s="4"/>
      <c r="W20" s="4"/>
      <c r="Y20" s="4"/>
      <c r="AA20" s="4"/>
      <c r="AB20" s="4"/>
      <c r="AC20" s="4"/>
      <c r="AD20" s="4"/>
      <c r="AE20" s="4"/>
      <c r="AF20" s="4"/>
      <c r="AG20" s="4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2"/>
        <v/>
      </c>
      <c r="I21" s="18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4"/>
      <c r="R21" s="4"/>
      <c r="S21" s="4"/>
      <c r="T21" s="4"/>
      <c r="U21" s="4"/>
      <c r="V21" s="4"/>
      <c r="W21" s="4"/>
      <c r="Y21" s="4"/>
      <c r="AA21" s="4"/>
      <c r="AB21" s="4"/>
      <c r="AC21" s="4"/>
      <c r="AD21" s="4"/>
      <c r="AE21" s="4"/>
      <c r="AF21" s="4"/>
      <c r="AG21" s="4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11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4"/>
      <c r="R22" s="4"/>
      <c r="S22" s="4"/>
      <c r="T22" s="4"/>
      <c r="U22" s="4"/>
      <c r="V22" s="4"/>
      <c r="W22" s="4"/>
      <c r="Y22" s="4"/>
      <c r="AA22" s="4"/>
      <c r="AB22" s="4"/>
      <c r="AC22" s="4"/>
      <c r="AD22" s="4"/>
      <c r="AE22" s="4"/>
      <c r="AF22" s="4"/>
      <c r="AG22" s="4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8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4"/>
      <c r="R23" s="4"/>
      <c r="S23" s="4"/>
      <c r="T23" s="4"/>
      <c r="U23" s="4"/>
      <c r="V23" s="4"/>
      <c r="W23" s="4"/>
      <c r="Y23" s="4"/>
      <c r="AA23" s="4"/>
      <c r="AB23" s="4"/>
      <c r="AC23" s="4"/>
      <c r="AD23" s="4"/>
      <c r="AE23" s="4"/>
      <c r="AF23" s="4"/>
      <c r="AG23" s="4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11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4"/>
      <c r="R24" s="4"/>
      <c r="S24" s="4"/>
      <c r="T24" s="4"/>
      <c r="U24" s="4"/>
      <c r="V24" s="4"/>
      <c r="W24" s="4"/>
      <c r="Y24" s="4"/>
      <c r="AA24" s="4"/>
      <c r="AB24" s="4"/>
      <c r="AC24" s="4"/>
      <c r="AD24" s="4"/>
      <c r="AE24" s="4"/>
      <c r="AF24" s="4"/>
      <c r="AG24" s="4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8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4"/>
      <c r="R25" s="4"/>
      <c r="S25" s="4"/>
      <c r="T25" s="4"/>
      <c r="U25" s="4"/>
      <c r="V25" s="4"/>
      <c r="W25" s="4"/>
      <c r="Y25" s="4"/>
      <c r="AA25" s="4"/>
      <c r="AB25" s="4"/>
      <c r="AC25" s="4"/>
      <c r="AD25" s="4"/>
      <c r="AE25" s="4"/>
      <c r="AF25" s="4"/>
      <c r="AG25" s="4"/>
    </row>
    <row r="26" spans="1:33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4"/>
      <c r="R26" s="4"/>
      <c r="S26" s="4"/>
      <c r="T26" s="4"/>
      <c r="U26" s="4"/>
      <c r="V26" s="4"/>
      <c r="W26" s="4"/>
      <c r="Y26" s="4"/>
      <c r="AA26" s="4"/>
      <c r="AB26" s="4"/>
      <c r="AC26" s="4"/>
      <c r="AD26" s="4"/>
      <c r="AE26" s="4"/>
      <c r="AF26" s="4"/>
      <c r="AG26" s="4"/>
    </row>
    <row r="27" spans="1:33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25"/>
      <c r="J27" s="19">
        <f t="shared" si="3"/>
        <v>0</v>
      </c>
      <c r="K27" s="20">
        <f t="shared" si="4"/>
        <v>0</v>
      </c>
      <c r="M27" s="120"/>
      <c r="N27" s="120"/>
      <c r="O27" s="120"/>
      <c r="P27" s="120"/>
      <c r="Q27" s="4"/>
      <c r="R27" s="4"/>
      <c r="S27" s="4"/>
      <c r="T27" s="4"/>
      <c r="U27" s="4"/>
      <c r="Y27" s="4"/>
      <c r="AA27" s="4"/>
      <c r="AB27" s="4"/>
      <c r="AC27" s="4"/>
      <c r="AD27" s="4"/>
      <c r="AE27" s="4"/>
      <c r="AF27" s="4"/>
      <c r="AG27" s="4"/>
    </row>
    <row r="28" spans="1:33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  <c r="N28" s="120"/>
      <c r="O28" s="120"/>
      <c r="P28" s="120"/>
      <c r="Q28" s="4"/>
      <c r="R28" s="4"/>
      <c r="S28" s="4"/>
      <c r="T28" s="4"/>
      <c r="Y28" s="4"/>
      <c r="AA28" s="4"/>
      <c r="AB28" s="4"/>
      <c r="AC28" s="4"/>
      <c r="AD28" s="4"/>
      <c r="AE28" s="4"/>
      <c r="AF28" s="4"/>
      <c r="AG28" s="4"/>
    </row>
    <row r="29" spans="1:33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  <c r="M29" s="120"/>
      <c r="N29" s="120"/>
      <c r="O29" s="120"/>
      <c r="P29" s="120"/>
      <c r="Q29" s="4"/>
      <c r="R29" s="4"/>
      <c r="S29" s="4"/>
      <c r="T29" s="4"/>
      <c r="AA29" s="4"/>
      <c r="AB29" s="4"/>
      <c r="AC29" s="4"/>
      <c r="AD29" s="4"/>
      <c r="AE29" s="4"/>
      <c r="AF29" s="4"/>
      <c r="AG29" s="4"/>
    </row>
    <row r="30" spans="1:33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  <c r="M30" s="120"/>
      <c r="N30" s="120"/>
      <c r="O30" s="120"/>
      <c r="P30" s="120"/>
      <c r="Q30" s="4"/>
      <c r="R30" s="4"/>
      <c r="S30" s="4"/>
      <c r="T30" s="4"/>
      <c r="AA30" s="4"/>
      <c r="AB30" s="4"/>
      <c r="AC30" s="4"/>
      <c r="AD30" s="4"/>
      <c r="AE30" s="4"/>
      <c r="AF30" s="4"/>
      <c r="AG30" s="4"/>
    </row>
    <row r="31" spans="1:33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  <c r="N31" s="120"/>
      <c r="O31" s="120"/>
      <c r="P31" s="120"/>
      <c r="Q31" s="4"/>
      <c r="R31" s="4"/>
      <c r="S31" s="4"/>
      <c r="T31" s="4"/>
      <c r="AA31" s="4"/>
      <c r="AB31" s="4"/>
      <c r="AC31" s="4"/>
      <c r="AD31" s="4"/>
      <c r="AE31" s="4"/>
      <c r="AF31" s="4"/>
      <c r="AG31" s="4"/>
    </row>
    <row r="32" spans="1:33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 t="shared" si="4"/>
        <v>0</v>
      </c>
      <c r="M32" s="120"/>
      <c r="N32" s="120"/>
      <c r="O32" s="120"/>
      <c r="P32" s="120"/>
      <c r="Q32" s="4"/>
      <c r="R32" s="4"/>
      <c r="S32" s="4"/>
      <c r="T32" s="4"/>
      <c r="AA32" s="4"/>
      <c r="AB32" s="4"/>
      <c r="AC32" s="4"/>
      <c r="AD32" s="4"/>
      <c r="AE32" s="4"/>
      <c r="AF32" s="4"/>
      <c r="AG32" s="4"/>
    </row>
    <row r="33" spans="1:33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si="4"/>
        <v>0</v>
      </c>
      <c r="M33" s="120"/>
      <c r="N33" s="120"/>
      <c r="O33" s="120"/>
      <c r="P33" s="120"/>
      <c r="Q33" s="4"/>
      <c r="R33" s="4"/>
      <c r="S33" s="4"/>
      <c r="T33" s="4"/>
      <c r="U33" s="4"/>
      <c r="AA33" s="4"/>
      <c r="AB33" s="4"/>
      <c r="AC33" s="4"/>
      <c r="AD33" s="4"/>
      <c r="AE33" s="4"/>
      <c r="AF33" s="4"/>
      <c r="AG33" s="4"/>
    </row>
    <row r="34" spans="1:33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4"/>
        <v>0</v>
      </c>
      <c r="M34" s="120"/>
      <c r="AA34" s="4"/>
      <c r="AB34" s="4"/>
      <c r="AC34" s="4"/>
      <c r="AD34" s="4"/>
      <c r="AE34" s="4"/>
      <c r="AF34" s="4"/>
      <c r="AG34" s="4"/>
    </row>
    <row r="35" spans="1:33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4"/>
        <v>0</v>
      </c>
      <c r="M35" s="120"/>
      <c r="AA35" s="4"/>
      <c r="AB35" s="4"/>
      <c r="AC35" s="4"/>
      <c r="AD35" s="4"/>
      <c r="AE35" s="4"/>
      <c r="AF35" s="4"/>
      <c r="AG35" s="4"/>
    </row>
    <row r="36" spans="1:33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4"/>
        <v>0</v>
      </c>
      <c r="M36" s="120"/>
      <c r="AA36" s="4"/>
      <c r="AB36" s="4"/>
      <c r="AC36" s="4"/>
      <c r="AD36" s="4"/>
      <c r="AE36" s="4"/>
      <c r="AF36" s="4"/>
      <c r="AG36" s="4"/>
    </row>
    <row r="37" spans="1:33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4"/>
        <v>0</v>
      </c>
      <c r="M37" s="120"/>
      <c r="AA37" s="4"/>
      <c r="AB37" s="4"/>
      <c r="AC37" s="4"/>
      <c r="AD37" s="4"/>
    </row>
    <row r="38" spans="1:33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4"/>
        <v>0</v>
      </c>
      <c r="M38" s="120"/>
      <c r="AA38" s="4"/>
      <c r="AB38" s="4"/>
      <c r="AC38" s="4"/>
      <c r="AD38" s="4"/>
    </row>
    <row r="39" spans="1:33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4"/>
        <v>0</v>
      </c>
      <c r="M39" s="120"/>
      <c r="AA39" s="4"/>
      <c r="AB39" s="4"/>
      <c r="AC39" s="4"/>
      <c r="AD39" s="4"/>
    </row>
    <row r="40" spans="1:33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4"/>
        <v>0</v>
      </c>
      <c r="M40" s="120"/>
      <c r="AA40" s="4"/>
      <c r="AB40" s="4"/>
      <c r="AC40" s="4"/>
    </row>
    <row r="41" spans="1:33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9">
        <f t="shared" si="3"/>
        <v>0</v>
      </c>
      <c r="K41" s="20">
        <f t="shared" si="4"/>
        <v>0</v>
      </c>
      <c r="M41" s="120"/>
      <c r="AA41" s="4"/>
    </row>
    <row r="42" spans="1:33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4"/>
        <v>0</v>
      </c>
      <c r="M42" s="120"/>
      <c r="AA42" s="4"/>
    </row>
    <row r="43" spans="1:33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4"/>
        <v>0</v>
      </c>
      <c r="M43" s="120"/>
      <c r="AA43" s="4"/>
    </row>
    <row r="44" spans="1:33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4"/>
        <v>0</v>
      </c>
      <c r="M44" s="120"/>
      <c r="AA44" s="4"/>
    </row>
    <row r="45" spans="1:33" ht="15.75" hidden="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120"/>
      <c r="M45" s="120"/>
      <c r="N45" s="120"/>
    </row>
    <row r="46" spans="1:33" ht="15.75" hidden="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120"/>
      <c r="M46" s="120"/>
      <c r="N46" s="120"/>
    </row>
    <row r="47" spans="1:33" ht="15.75" hidden="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120"/>
      <c r="M47" s="120"/>
      <c r="N47" s="120"/>
    </row>
    <row r="48" spans="1:33" ht="15.75" hidden="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120"/>
      <c r="M48" s="120"/>
      <c r="N48" s="120"/>
    </row>
    <row r="49" spans="1:33" ht="15.75" hidden="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120"/>
      <c r="M49" s="120"/>
      <c r="N49" s="120"/>
    </row>
    <row r="50" spans="1:33" ht="15.75" hidden="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120"/>
      <c r="M50" s="120"/>
      <c r="N50" s="120"/>
    </row>
    <row r="51" spans="1:33" ht="15.75" hidden="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120"/>
      <c r="M51" s="120"/>
      <c r="N51" s="120"/>
    </row>
    <row r="52" spans="1:33" ht="15.75" hidden="1" customHeight="1">
      <c r="A52" s="27"/>
      <c r="B52" s="27"/>
      <c r="C52" s="27"/>
      <c r="D52" s="27"/>
      <c r="E52" s="27"/>
      <c r="F52" s="27"/>
      <c r="G52" s="27"/>
    </row>
    <row r="53" spans="1:33" ht="15.75" hidden="1" customHeight="1">
      <c r="A53" s="27"/>
      <c r="B53" s="27"/>
      <c r="C53" s="27"/>
      <c r="D53" s="27"/>
      <c r="E53" s="27"/>
      <c r="F53" s="27"/>
      <c r="G53" s="27"/>
      <c r="M53" s="120"/>
      <c r="N53" s="120"/>
      <c r="O53" s="120"/>
      <c r="P53" s="120"/>
      <c r="Q53" s="4"/>
      <c r="R53" s="4"/>
      <c r="S53" s="4"/>
      <c r="T53" s="4"/>
      <c r="U53" s="4"/>
      <c r="V53" s="4"/>
      <c r="W53" s="4"/>
      <c r="X53" s="4"/>
      <c r="Y53" s="4"/>
      <c r="AA53" s="4"/>
      <c r="AB53" s="4"/>
      <c r="AC53" s="4"/>
      <c r="AD53" s="4"/>
      <c r="AE53" s="4"/>
      <c r="AF53" s="4"/>
      <c r="AG53" s="4"/>
    </row>
    <row r="54" spans="1:33" ht="15.75" hidden="1" customHeight="1">
      <c r="A54" s="27"/>
      <c r="B54" s="27"/>
      <c r="C54" s="27"/>
      <c r="D54" s="27"/>
      <c r="E54" s="27"/>
      <c r="F54" s="27"/>
      <c r="G54" s="27"/>
      <c r="M54" s="120"/>
      <c r="N54" s="120"/>
      <c r="O54" s="120"/>
      <c r="P54" s="120"/>
      <c r="Q54" s="4"/>
      <c r="R54" s="4"/>
      <c r="S54" s="4"/>
      <c r="T54" s="4"/>
      <c r="U54" s="4"/>
      <c r="V54" s="4"/>
      <c r="W54" s="4"/>
      <c r="X54" s="4"/>
      <c r="Y54" s="4"/>
      <c r="AA54" s="4"/>
      <c r="AB54" s="4"/>
      <c r="AC54" s="4"/>
      <c r="AD54" s="4"/>
      <c r="AE54" s="4"/>
      <c r="AF54" s="4"/>
      <c r="AG54" s="4"/>
    </row>
    <row r="55" spans="1:33" ht="15.75" hidden="1" customHeight="1">
      <c r="A55" s="27"/>
      <c r="B55" s="27"/>
      <c r="C55" s="27"/>
      <c r="D55" s="27"/>
      <c r="E55" s="27"/>
      <c r="F55" s="27"/>
      <c r="G55" s="27"/>
      <c r="M55" s="120"/>
      <c r="N55" s="120"/>
      <c r="O55" s="120"/>
      <c r="P55" s="120"/>
      <c r="Q55" s="4"/>
      <c r="R55" s="4"/>
      <c r="S55" s="4"/>
      <c r="T55" s="4"/>
      <c r="U55" s="4"/>
      <c r="V55" s="4"/>
      <c r="W55" s="4"/>
      <c r="Y55" s="4"/>
      <c r="AA55" s="4"/>
      <c r="AB55" s="4"/>
      <c r="AC55" s="4"/>
      <c r="AD55" s="4"/>
      <c r="AE55" s="4"/>
      <c r="AF55" s="4"/>
      <c r="AG55" s="4"/>
    </row>
    <row r="56" spans="1:33" ht="15.75" hidden="1" customHeight="1">
      <c r="A56" s="27"/>
      <c r="B56" s="27"/>
      <c r="C56" s="27"/>
      <c r="D56" s="27"/>
      <c r="E56" s="27"/>
      <c r="F56" s="27"/>
      <c r="G56" s="27"/>
      <c r="M56" s="120"/>
      <c r="N56" s="120"/>
      <c r="O56" s="120"/>
      <c r="P56" s="120"/>
      <c r="Q56" s="4"/>
      <c r="R56" s="4"/>
      <c r="S56" s="4"/>
      <c r="T56" s="4"/>
      <c r="U56" s="4"/>
      <c r="V56" s="4"/>
      <c r="W56" s="4"/>
      <c r="X56" s="4"/>
      <c r="Y56" s="4"/>
      <c r="AA56" s="4"/>
      <c r="AB56" s="4"/>
      <c r="AC56" s="4"/>
      <c r="AD56" s="4"/>
      <c r="AE56" s="4"/>
      <c r="AF56" s="4"/>
      <c r="AG56" s="4"/>
    </row>
    <row r="57" spans="1:33" ht="15.75" hidden="1" customHeight="1">
      <c r="A57" s="27"/>
      <c r="B57" s="27"/>
      <c r="C57" s="27"/>
      <c r="D57" s="27"/>
      <c r="E57" s="27"/>
      <c r="F57" s="27"/>
      <c r="G57" s="27"/>
      <c r="M57" s="120"/>
      <c r="N57" s="120"/>
      <c r="O57" s="120"/>
      <c r="P57" s="120"/>
      <c r="Q57" s="4"/>
      <c r="R57" s="4"/>
      <c r="S57" s="4"/>
      <c r="T57" s="4"/>
      <c r="U57" s="4"/>
      <c r="V57" s="4"/>
      <c r="W57" s="4"/>
      <c r="Y57" s="4"/>
      <c r="AA57" s="4"/>
      <c r="AB57" s="4"/>
      <c r="AC57" s="4"/>
      <c r="AD57" s="4"/>
      <c r="AE57" s="4"/>
      <c r="AF57" s="4"/>
      <c r="AG57" s="4"/>
    </row>
    <row r="58" spans="1:33" ht="15.75" hidden="1" customHeight="1">
      <c r="A58" s="27"/>
      <c r="B58" s="27"/>
      <c r="C58" s="27"/>
      <c r="D58" s="27"/>
      <c r="E58" s="27"/>
      <c r="F58" s="27"/>
      <c r="G58" s="27"/>
      <c r="M58" s="120"/>
      <c r="N58" s="120"/>
      <c r="O58" s="120"/>
      <c r="P58" s="120"/>
      <c r="Q58" s="4"/>
      <c r="R58" s="4"/>
      <c r="S58" s="4"/>
      <c r="T58" s="4"/>
      <c r="U58" s="4"/>
      <c r="V58" s="4"/>
      <c r="W58" s="4"/>
      <c r="Y58" s="4"/>
      <c r="AA58" s="4"/>
      <c r="AB58" s="4"/>
      <c r="AC58" s="4"/>
      <c r="AD58" s="4"/>
      <c r="AE58" s="4"/>
      <c r="AF58" s="4"/>
      <c r="AG58" s="4"/>
    </row>
    <row r="59" spans="1:33" ht="15.75" hidden="1" customHeight="1">
      <c r="A59" s="27"/>
      <c r="B59" s="27"/>
      <c r="C59" s="27"/>
      <c r="D59" s="27"/>
      <c r="E59" s="27"/>
      <c r="F59" s="27"/>
      <c r="G59" s="27"/>
      <c r="M59" s="120"/>
      <c r="N59" s="120"/>
      <c r="O59" s="120"/>
      <c r="P59" s="120"/>
      <c r="Q59" s="4"/>
      <c r="R59" s="4"/>
      <c r="S59" s="4"/>
      <c r="T59" s="4"/>
      <c r="U59" s="4"/>
      <c r="V59" s="4"/>
      <c r="W59" s="4"/>
      <c r="X59" s="4"/>
      <c r="Y59" s="4"/>
      <c r="AA59" s="4"/>
      <c r="AB59" s="4"/>
      <c r="AC59" s="4"/>
      <c r="AD59" s="4"/>
      <c r="AE59" s="4"/>
      <c r="AF59" s="4"/>
      <c r="AG59" s="4"/>
    </row>
    <row r="60" spans="1:33" ht="15.75" hidden="1" customHeight="1">
      <c r="A60" s="27"/>
      <c r="B60" s="27"/>
      <c r="C60" s="27"/>
      <c r="D60" s="27"/>
      <c r="E60" s="27"/>
      <c r="F60" s="27"/>
      <c r="G60" s="27"/>
      <c r="M60" s="120"/>
      <c r="N60" s="120"/>
      <c r="O60" s="120"/>
      <c r="P60" s="120"/>
      <c r="Q60" s="4"/>
      <c r="R60" s="4"/>
      <c r="S60" s="4"/>
      <c r="T60" s="4"/>
      <c r="U60" s="4"/>
      <c r="V60" s="4"/>
      <c r="W60" s="4"/>
      <c r="Y60" s="4"/>
      <c r="AA60" s="4"/>
      <c r="AB60" s="4"/>
      <c r="AC60" s="4"/>
      <c r="AD60" s="4"/>
      <c r="AE60" s="4"/>
      <c r="AF60" s="4"/>
      <c r="AG60" s="4"/>
    </row>
    <row r="61" spans="1:33" ht="15.75" hidden="1" customHeight="1">
      <c r="A61" s="27"/>
      <c r="B61" s="27"/>
      <c r="C61" s="27"/>
      <c r="D61" s="27"/>
      <c r="E61" s="27"/>
      <c r="F61" s="27"/>
      <c r="G61" s="27"/>
      <c r="M61" s="120"/>
      <c r="N61" s="120"/>
      <c r="O61" s="120"/>
      <c r="P61" s="120"/>
      <c r="Q61" s="4"/>
      <c r="R61" s="4"/>
      <c r="S61" s="4"/>
      <c r="T61" s="4"/>
      <c r="U61" s="4"/>
      <c r="V61" s="4"/>
      <c r="W61" s="4"/>
      <c r="Y61" s="4"/>
      <c r="AA61" s="4"/>
      <c r="AB61" s="4"/>
      <c r="AC61" s="4"/>
      <c r="AD61" s="4"/>
      <c r="AE61" s="4"/>
      <c r="AF61" s="4"/>
      <c r="AG61" s="4"/>
    </row>
    <row r="62" spans="1:33" ht="15.75" hidden="1" customHeight="1">
      <c r="A62" s="27"/>
      <c r="B62" s="27"/>
      <c r="C62" s="27"/>
      <c r="D62" s="27"/>
      <c r="E62" s="27"/>
      <c r="F62" s="27"/>
      <c r="G62" s="27"/>
      <c r="M62" s="120"/>
      <c r="N62" s="120"/>
      <c r="O62" s="120"/>
      <c r="P62" s="120"/>
      <c r="Q62" s="4"/>
      <c r="R62" s="4"/>
      <c r="S62" s="4"/>
      <c r="T62" s="4"/>
      <c r="U62" s="4"/>
      <c r="V62" s="4"/>
      <c r="W62" s="4"/>
      <c r="Y62" s="4"/>
      <c r="AA62" s="4"/>
      <c r="AB62" s="4"/>
      <c r="AC62" s="4"/>
      <c r="AD62" s="4"/>
      <c r="AE62" s="4"/>
      <c r="AF62" s="4"/>
      <c r="AG62" s="4"/>
    </row>
    <row r="63" spans="1:33" ht="15.75" hidden="1" customHeight="1">
      <c r="A63" s="27"/>
      <c r="B63" s="27"/>
      <c r="C63" s="27"/>
      <c r="D63" s="27"/>
      <c r="E63" s="27"/>
      <c r="F63" s="27"/>
      <c r="G63" s="27"/>
      <c r="M63" s="120"/>
      <c r="N63" s="120"/>
      <c r="O63" s="120"/>
      <c r="P63" s="120"/>
      <c r="Q63" s="4"/>
      <c r="R63" s="4"/>
      <c r="S63" s="4"/>
      <c r="T63" s="4"/>
      <c r="U63" s="4"/>
      <c r="V63" s="4"/>
      <c r="W63" s="4"/>
      <c r="Y63" s="4"/>
      <c r="AA63" s="4"/>
      <c r="AB63" s="4"/>
      <c r="AC63" s="4"/>
      <c r="AD63" s="4"/>
      <c r="AE63" s="4"/>
      <c r="AF63" s="4"/>
      <c r="AG63" s="4"/>
    </row>
    <row r="64" spans="1:33" ht="15.75" hidden="1" customHeight="1">
      <c r="A64" s="27"/>
      <c r="B64" s="27"/>
      <c r="C64" s="27"/>
      <c r="D64" s="27"/>
      <c r="E64" s="27"/>
      <c r="F64" s="27"/>
      <c r="G64" s="27"/>
      <c r="M64" s="120"/>
      <c r="N64" s="120"/>
      <c r="O64" s="120"/>
      <c r="P64" s="120"/>
      <c r="Q64" s="4"/>
      <c r="R64" s="4"/>
      <c r="S64" s="4"/>
      <c r="T64" s="4"/>
      <c r="U64" s="4"/>
      <c r="V64" s="4"/>
      <c r="W64" s="4"/>
      <c r="Y64" s="4"/>
      <c r="AA64" s="4"/>
      <c r="AB64" s="4"/>
      <c r="AC64" s="4"/>
      <c r="AD64" s="4"/>
      <c r="AE64" s="4"/>
      <c r="AF64" s="4"/>
      <c r="AG64" s="4"/>
    </row>
    <row r="65" spans="1:33" ht="15.75" hidden="1" customHeight="1">
      <c r="A65" s="27"/>
      <c r="B65" s="27"/>
      <c r="C65" s="27"/>
      <c r="D65" s="27"/>
      <c r="E65" s="27"/>
      <c r="F65" s="27"/>
      <c r="G65" s="27"/>
      <c r="M65" s="120"/>
      <c r="N65" s="120"/>
      <c r="O65" s="120"/>
      <c r="P65" s="120"/>
      <c r="Q65" s="4"/>
      <c r="R65" s="4"/>
      <c r="S65" s="4"/>
      <c r="T65" s="4"/>
      <c r="U65" s="4"/>
      <c r="V65" s="4"/>
      <c r="W65" s="4"/>
      <c r="Y65" s="4"/>
      <c r="AA65" s="4"/>
      <c r="AB65" s="4"/>
      <c r="AC65" s="4"/>
      <c r="AD65" s="4"/>
      <c r="AE65" s="4"/>
      <c r="AF65" s="4"/>
      <c r="AG65" s="4"/>
    </row>
    <row r="66" spans="1:33" ht="15.75" hidden="1" customHeight="1">
      <c r="A66" s="27"/>
      <c r="B66" s="27"/>
      <c r="C66" s="27"/>
      <c r="D66" s="27"/>
      <c r="E66" s="27"/>
      <c r="F66" s="27"/>
      <c r="G66" s="27"/>
      <c r="M66" s="120"/>
      <c r="N66" s="120"/>
      <c r="O66" s="120"/>
      <c r="P66" s="120"/>
      <c r="Q66" s="4"/>
      <c r="R66" s="4"/>
      <c r="S66" s="4"/>
      <c r="T66" s="4"/>
      <c r="U66" s="4"/>
      <c r="V66" s="4"/>
      <c r="W66" s="4"/>
      <c r="Y66" s="4"/>
      <c r="AA66" s="4"/>
      <c r="AB66" s="4"/>
      <c r="AC66" s="4"/>
      <c r="AD66" s="4"/>
      <c r="AE66" s="4"/>
      <c r="AF66" s="4"/>
      <c r="AG66" s="4"/>
    </row>
    <row r="67" spans="1:33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4"/>
      <c r="R67" s="4"/>
      <c r="S67" s="4"/>
      <c r="T67" s="4"/>
      <c r="U67" s="4"/>
      <c r="V67" s="4"/>
      <c r="W67" s="4"/>
      <c r="Y67" s="4"/>
      <c r="AA67" s="4"/>
      <c r="AB67" s="4"/>
      <c r="AC67" s="4"/>
      <c r="AD67" s="4"/>
      <c r="AE67" s="4"/>
      <c r="AF67" s="4"/>
      <c r="AG67" s="4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4"/>
      <c r="R68" s="4"/>
      <c r="S68" s="4"/>
      <c r="T68" s="4"/>
      <c r="U68" s="4"/>
      <c r="V68" s="4"/>
      <c r="W68" s="4"/>
      <c r="Y68" s="4"/>
      <c r="AA68" s="4"/>
      <c r="AB68" s="4"/>
      <c r="AC68" s="4"/>
      <c r="AD68" s="4"/>
      <c r="AE68" s="4"/>
      <c r="AF68" s="4"/>
      <c r="AG68" s="4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4"/>
      <c r="R69" s="4"/>
      <c r="S69" s="4"/>
      <c r="T69" s="4"/>
      <c r="U69" s="4"/>
      <c r="V69" s="4"/>
      <c r="W69" s="4"/>
      <c r="Y69" s="4"/>
      <c r="AA69" s="4"/>
      <c r="AB69" s="4"/>
      <c r="AC69" s="4"/>
      <c r="AD69" s="4"/>
      <c r="AE69" s="4"/>
      <c r="AF69" s="4"/>
      <c r="AG69" s="4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4"/>
      <c r="R70" s="4"/>
      <c r="S70" s="4"/>
      <c r="T70" s="4"/>
      <c r="U70" s="4"/>
      <c r="V70" s="4"/>
      <c r="W70" s="4"/>
      <c r="Y70" s="4"/>
      <c r="AA70" s="4"/>
      <c r="AB70" s="4"/>
      <c r="AC70" s="4"/>
      <c r="AD70" s="4"/>
      <c r="AE70" s="4"/>
      <c r="AF70" s="4"/>
      <c r="AG70" s="4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4"/>
      <c r="R71" s="4"/>
      <c r="S71" s="4"/>
      <c r="T71" s="4"/>
      <c r="U71" s="4"/>
      <c r="V71" s="4"/>
      <c r="W71" s="4"/>
      <c r="Y71" s="4"/>
      <c r="AA71" s="4"/>
      <c r="AB71" s="4"/>
      <c r="AC71" s="4"/>
      <c r="AD71" s="4"/>
      <c r="AE71" s="4"/>
      <c r="AF71" s="4"/>
      <c r="AG71" s="4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4"/>
      <c r="R72" s="4"/>
      <c r="S72" s="4"/>
      <c r="T72" s="4"/>
      <c r="U72" s="4"/>
      <c r="V72" s="4"/>
      <c r="W72" s="4"/>
      <c r="Y72" s="4"/>
      <c r="AA72" s="4"/>
      <c r="AB72" s="4"/>
      <c r="AC72" s="4"/>
      <c r="AD72" s="4"/>
      <c r="AE72" s="4"/>
      <c r="AF72" s="4"/>
      <c r="AG72" s="4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4"/>
      <c r="R73" s="4"/>
      <c r="S73" s="4"/>
      <c r="T73" s="4"/>
      <c r="U73" s="4"/>
      <c r="V73" s="4"/>
      <c r="W73" s="4"/>
      <c r="Y73" s="4"/>
      <c r="AA73" s="4"/>
      <c r="AB73" s="4"/>
      <c r="AC73" s="4"/>
      <c r="AD73" s="4"/>
      <c r="AE73" s="4"/>
      <c r="AF73" s="4"/>
      <c r="AG73" s="4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4"/>
      <c r="R74" s="4"/>
      <c r="S74" s="4"/>
      <c r="T74" s="4"/>
      <c r="U74" s="4"/>
      <c r="V74" s="4"/>
      <c r="W74" s="4"/>
      <c r="Y74" s="4"/>
      <c r="AA74" s="4"/>
      <c r="AB74" s="4"/>
      <c r="AC74" s="4"/>
      <c r="AD74" s="4"/>
      <c r="AE74" s="4"/>
      <c r="AF74" s="4"/>
      <c r="AG74" s="4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4"/>
      <c r="R75" s="4"/>
      <c r="S75" s="4"/>
      <c r="T75" s="4"/>
      <c r="U75" s="4"/>
      <c r="V75" s="4"/>
      <c r="W75" s="4"/>
      <c r="Y75" s="4"/>
      <c r="AA75" s="4"/>
      <c r="AB75" s="4"/>
      <c r="AC75" s="4"/>
      <c r="AD75" s="4"/>
      <c r="AE75" s="4"/>
      <c r="AF75" s="4"/>
      <c r="AG75" s="4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4"/>
      <c r="R76" s="4"/>
      <c r="S76" s="4"/>
      <c r="T76" s="4"/>
      <c r="U76" s="4"/>
      <c r="V76" s="4"/>
      <c r="W76" s="4"/>
      <c r="Y76" s="4"/>
      <c r="AA76" s="4"/>
      <c r="AB76" s="4"/>
      <c r="AC76" s="4"/>
      <c r="AD76" s="4"/>
      <c r="AE76" s="4"/>
      <c r="AF76" s="4"/>
      <c r="AG76" s="4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4"/>
      <c r="R77" s="4"/>
      <c r="S77" s="4"/>
      <c r="T77" s="4"/>
      <c r="U77" s="4"/>
      <c r="V77" s="4"/>
      <c r="W77" s="4"/>
      <c r="Y77" s="4"/>
      <c r="AA77" s="4"/>
      <c r="AB77" s="4"/>
      <c r="AC77" s="4"/>
      <c r="AD77" s="4"/>
      <c r="AE77" s="4"/>
      <c r="AF77" s="4"/>
      <c r="AG77" s="4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4"/>
      <c r="R78" s="4"/>
      <c r="S78" s="4"/>
      <c r="T78" s="4"/>
      <c r="U78" s="4"/>
      <c r="V78" s="4"/>
      <c r="W78" s="4"/>
      <c r="Y78" s="4"/>
      <c r="AA78" s="4"/>
      <c r="AB78" s="4"/>
      <c r="AC78" s="4"/>
      <c r="AD78" s="4"/>
      <c r="AE78" s="4"/>
      <c r="AF78" s="4"/>
      <c r="AG78" s="4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4"/>
      <c r="R79" s="4"/>
      <c r="S79" s="4"/>
      <c r="T79" s="4"/>
      <c r="U79" s="4"/>
      <c r="V79" s="4"/>
      <c r="W79" s="4"/>
      <c r="Y79" s="4"/>
      <c r="AA79" s="4"/>
      <c r="AB79" s="4"/>
      <c r="AC79" s="4"/>
      <c r="AD79" s="4"/>
      <c r="AE79" s="4"/>
      <c r="AF79" s="4"/>
      <c r="AG79" s="4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4"/>
      <c r="R80" s="4"/>
      <c r="S80" s="4"/>
      <c r="T80" s="4"/>
      <c r="U80" s="4"/>
      <c r="V80" s="4"/>
      <c r="W80" s="4"/>
      <c r="Y80" s="4"/>
      <c r="AA80" s="4"/>
      <c r="AB80" s="4"/>
      <c r="AC80" s="4"/>
      <c r="AD80" s="4"/>
      <c r="AE80" s="4"/>
      <c r="AF80" s="4"/>
      <c r="AG80" s="4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4"/>
      <c r="R81" s="4"/>
      <c r="S81" s="4"/>
      <c r="T81" s="4"/>
      <c r="U81" s="4"/>
      <c r="V81" s="4"/>
      <c r="W81" s="4"/>
      <c r="AA81" s="4"/>
      <c r="AB81" s="4"/>
      <c r="AC81" s="4"/>
      <c r="AD81" s="4"/>
      <c r="AE81" s="4"/>
      <c r="AF81" s="4"/>
      <c r="AG81" s="4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4"/>
      <c r="R82" s="4"/>
      <c r="S82" s="4"/>
      <c r="T82" s="4"/>
      <c r="U82" s="4"/>
      <c r="V82" s="4"/>
      <c r="W82" s="4"/>
      <c r="X82" s="4"/>
      <c r="AA82" s="4"/>
      <c r="AB82" s="4"/>
      <c r="AC82" s="4"/>
      <c r="AD82" s="4"/>
      <c r="AE82" s="4"/>
      <c r="AF82" s="4"/>
      <c r="AG82" s="4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4"/>
      <c r="R83" s="4"/>
      <c r="S83" s="4"/>
      <c r="T83" s="4"/>
      <c r="U83" s="4"/>
      <c r="V83" s="4"/>
      <c r="W83" s="4"/>
      <c r="AA83" s="4"/>
      <c r="AB83" s="4"/>
      <c r="AC83" s="4"/>
      <c r="AD83" s="4"/>
      <c r="AE83" s="4"/>
      <c r="AF83" s="4"/>
      <c r="AG83" s="4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4"/>
      <c r="R84" s="4"/>
      <c r="S84" s="4"/>
      <c r="T84" s="4"/>
      <c r="U84" s="4"/>
      <c r="V84" s="4"/>
      <c r="W84" s="4"/>
      <c r="AA84" s="4"/>
      <c r="AB84" s="4"/>
      <c r="AC84" s="4"/>
      <c r="AD84" s="4"/>
      <c r="AE84" s="4"/>
      <c r="AF84" s="4"/>
      <c r="AG84" s="4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4"/>
      <c r="R85" s="4"/>
      <c r="S85" s="4"/>
      <c r="T85" s="4"/>
      <c r="U85" s="4"/>
      <c r="V85" s="4"/>
      <c r="W85" s="4"/>
      <c r="AA85" s="4"/>
      <c r="AB85" s="4"/>
      <c r="AC85" s="4"/>
      <c r="AD85" s="4"/>
      <c r="AE85" s="4"/>
      <c r="AF85" s="4"/>
      <c r="AG85" s="4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Q86" s="4"/>
      <c r="R86" s="4"/>
      <c r="S86" s="4"/>
      <c r="T86" s="4"/>
      <c r="U86" s="4"/>
      <c r="V86" s="4"/>
      <c r="W86" s="4"/>
      <c r="AA86" s="4"/>
      <c r="AB86" s="4"/>
      <c r="AC86" s="4"/>
      <c r="AD86" s="4"/>
      <c r="AE86" s="4"/>
      <c r="AF86" s="4"/>
      <c r="AG86" s="4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Q87" s="4"/>
      <c r="R87" s="4"/>
      <c r="S87" s="4"/>
      <c r="T87" s="4"/>
      <c r="U87" s="4"/>
      <c r="V87" s="4"/>
      <c r="W87" s="4"/>
      <c r="X87" s="4"/>
      <c r="AA87" s="4"/>
      <c r="AB87" s="4"/>
      <c r="AC87" s="4"/>
      <c r="AD87" s="4"/>
      <c r="AE87" s="4"/>
      <c r="AF87" s="4"/>
      <c r="AG87" s="4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Q88" s="4"/>
      <c r="R88" s="4"/>
      <c r="S88" s="4"/>
      <c r="T88" s="4"/>
      <c r="U88" s="4"/>
      <c r="V88" s="4"/>
      <c r="W88" s="4"/>
      <c r="AA88" s="4"/>
      <c r="AB88" s="4"/>
      <c r="AC88" s="4"/>
      <c r="AD88" s="4"/>
      <c r="AE88" s="4"/>
      <c r="AF88" s="4"/>
      <c r="AG88" s="4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Q89" s="4"/>
      <c r="R89" s="4"/>
      <c r="S89" s="4"/>
      <c r="T89" s="4"/>
      <c r="U89" s="4"/>
      <c r="V89" s="4"/>
      <c r="W89" s="4"/>
      <c r="AA89" s="4"/>
      <c r="AB89" s="4"/>
      <c r="AC89" s="4"/>
      <c r="AD89" s="4"/>
      <c r="AE89" s="4"/>
      <c r="AF89" s="4"/>
      <c r="AG89" s="4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4"/>
      <c r="AB90" s="4"/>
      <c r="AC90" s="4"/>
      <c r="AD90" s="4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4"/>
      <c r="AB91" s="4"/>
      <c r="AC91" s="4"/>
      <c r="AD91" s="4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4"/>
      <c r="AB92" s="4"/>
      <c r="AC92" s="4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4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4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4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4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OMM754l7ATZVLR2h9/4VjmrD+w/KL/+WeyxHdMXPWVC1QdrQuMIUqlsPgvO9mJfCuJIFoQP/QhjcpGQg7Xj79A==" saltValue="w2W5v8Sug0kTj7NhXQ7tlg==" spinCount="100000" sheet="1" objects="1" scenarios="1"/>
  <mergeCells count="2">
    <mergeCell ref="A1:A3"/>
    <mergeCell ref="B1:K2"/>
  </mergeCells>
  <conditionalFormatting sqref="G4:G44">
    <cfRule type="cellIs" dxfId="97" priority="5" operator="lessThan">
      <formula>7</formula>
    </cfRule>
  </conditionalFormatting>
  <conditionalFormatting sqref="G4:G44">
    <cfRule type="cellIs" dxfId="96" priority="6" operator="greaterThanOrEqual">
      <formula>7</formula>
    </cfRule>
  </conditionalFormatting>
  <conditionalFormatting sqref="B4:E44">
    <cfRule type="cellIs" dxfId="95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46.570312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style="119" hidden="1" customWidth="1"/>
    <col min="26" max="26" width="14.42578125" style="119" hidden="1" customWidth="1"/>
    <col min="27" max="27" width="38.28515625" style="119" hidden="1" customWidth="1"/>
    <col min="28" max="33" width="11.5703125" style="119" hidden="1" customWidth="1"/>
    <col min="34" max="16384" width="14.42578125" style="119" hidden="1"/>
  </cols>
  <sheetData>
    <row r="1" spans="1:33">
      <c r="A1" s="125" t="s">
        <v>2</v>
      </c>
      <c r="B1" s="128" t="s">
        <v>29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AA1" s="120"/>
      <c r="AB1" s="120"/>
      <c r="AC1" s="120"/>
      <c r="AD1" s="120"/>
      <c r="AE1" s="120"/>
      <c r="AF1" s="120"/>
      <c r="AG1" s="120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/>
      <c r="AD2" s="120"/>
      <c r="AE2" s="120"/>
      <c r="AF2" s="120"/>
      <c r="AG2" s="120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Y3" s="120"/>
      <c r="Z3" s="120"/>
      <c r="AA3" s="120"/>
      <c r="AB3" s="120"/>
      <c r="AC3" s="120"/>
      <c r="AD3" s="120"/>
      <c r="AE3" s="120"/>
      <c r="AF3" s="120"/>
      <c r="AG3" s="120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si="2"/>
        <v/>
      </c>
      <c r="I5" s="18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AA5" s="120"/>
      <c r="AB5" s="120"/>
      <c r="AC5" s="120"/>
      <c r="AD5" s="120"/>
      <c r="AE5" s="120"/>
      <c r="AF5" s="120"/>
      <c r="AG5" s="120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11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Y6" s="120"/>
      <c r="AA6" s="120"/>
      <c r="AB6" s="120"/>
      <c r="AC6" s="120"/>
      <c r="AD6" s="120"/>
      <c r="AE6" s="120"/>
      <c r="AF6" s="120"/>
      <c r="AG6" s="120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8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120"/>
      <c r="R7" s="120"/>
      <c r="S7" s="120"/>
      <c r="T7" s="120"/>
      <c r="U7" s="120"/>
      <c r="V7" s="120"/>
      <c r="W7" s="120"/>
      <c r="Y7" s="120"/>
      <c r="AA7" s="120"/>
      <c r="AB7" s="120"/>
      <c r="AC7" s="120"/>
      <c r="AD7" s="120"/>
      <c r="AE7" s="120"/>
      <c r="AF7" s="120"/>
      <c r="AG7" s="120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11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  <c r="Y8" s="120"/>
      <c r="AA8" s="120"/>
      <c r="AB8" s="120"/>
      <c r="AC8" s="120"/>
      <c r="AD8" s="120"/>
      <c r="AE8" s="120"/>
      <c r="AF8" s="120"/>
      <c r="AG8" s="120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8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Y9" s="120"/>
      <c r="AA9" s="120"/>
      <c r="AB9" s="120"/>
      <c r="AC9" s="120"/>
      <c r="AD9" s="120"/>
      <c r="AE9" s="120"/>
      <c r="AF9" s="120"/>
      <c r="AG9" s="120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11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Y10" s="120"/>
      <c r="AA10" s="120"/>
      <c r="AB10" s="120"/>
      <c r="AC10" s="120"/>
      <c r="AD10" s="120"/>
      <c r="AE10" s="120"/>
      <c r="AF10" s="120"/>
      <c r="AG10" s="120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8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Y11" s="120"/>
      <c r="AA11" s="120"/>
      <c r="AB11" s="120"/>
      <c r="AC11" s="120"/>
      <c r="AD11" s="120"/>
      <c r="AE11" s="120"/>
      <c r="AF11" s="120"/>
      <c r="AG11" s="120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11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Y12" s="120"/>
      <c r="AA12" s="120"/>
      <c r="AB12" s="120"/>
      <c r="AC12" s="120"/>
      <c r="AD12" s="120"/>
      <c r="AE12" s="120"/>
      <c r="AF12" s="120"/>
      <c r="AG12" s="120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8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Y13" s="120"/>
      <c r="AA13" s="120"/>
      <c r="AB13" s="120"/>
      <c r="AC13" s="120"/>
      <c r="AD13" s="120"/>
      <c r="AE13" s="120"/>
      <c r="AF13" s="120"/>
      <c r="AG13" s="120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11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Y14" s="120"/>
      <c r="AA14" s="120"/>
      <c r="AB14" s="120"/>
      <c r="AC14" s="120"/>
      <c r="AD14" s="120"/>
      <c r="AE14" s="120"/>
      <c r="AF14" s="120"/>
      <c r="AG14" s="120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8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Y15" s="120"/>
      <c r="AA15" s="120"/>
      <c r="AB15" s="120"/>
      <c r="AC15" s="120"/>
      <c r="AD15" s="120"/>
      <c r="AE15" s="120"/>
      <c r="AF15" s="120"/>
      <c r="AG15" s="120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11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Y16" s="120"/>
      <c r="AA16" s="120"/>
      <c r="AB16" s="120"/>
      <c r="AC16" s="120"/>
      <c r="AD16" s="120"/>
      <c r="AE16" s="120"/>
      <c r="AF16" s="120"/>
      <c r="AG16" s="120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8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Y17" s="120"/>
      <c r="AA17" s="120"/>
      <c r="AB17" s="120"/>
      <c r="AC17" s="120"/>
      <c r="AD17" s="120"/>
      <c r="AE17" s="120"/>
      <c r="AF17" s="120"/>
      <c r="AG17" s="120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11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Y18" s="120"/>
      <c r="AA18" s="120"/>
      <c r="AB18" s="120"/>
      <c r="AC18" s="120"/>
      <c r="AD18" s="120"/>
      <c r="AE18" s="120"/>
      <c r="AF18" s="120"/>
      <c r="AG18" s="120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8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Y19" s="120"/>
      <c r="AA19" s="120"/>
      <c r="AB19" s="120"/>
      <c r="AC19" s="120"/>
      <c r="AD19" s="120"/>
      <c r="AE19" s="120"/>
      <c r="AF19" s="120"/>
      <c r="AG19" s="120"/>
    </row>
    <row r="20" spans="1:33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11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Y20" s="120"/>
      <c r="AA20" s="120"/>
      <c r="AB20" s="120"/>
      <c r="AC20" s="120"/>
      <c r="AD20" s="120"/>
      <c r="AE20" s="120"/>
      <c r="AF20" s="120"/>
      <c r="AG20" s="120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2"/>
        <v/>
      </c>
      <c r="I21" s="18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Y21" s="120"/>
      <c r="AA21" s="120"/>
      <c r="AB21" s="120"/>
      <c r="AC21" s="120"/>
      <c r="AD21" s="120"/>
      <c r="AE21" s="120"/>
      <c r="AF21" s="120"/>
      <c r="AG21" s="120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11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Y22" s="120"/>
      <c r="AA22" s="120"/>
      <c r="AB22" s="120"/>
      <c r="AC22" s="120"/>
      <c r="AD22" s="120"/>
      <c r="AE22" s="120"/>
      <c r="AF22" s="120"/>
      <c r="AG22" s="120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8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Y23" s="120"/>
      <c r="AA23" s="120"/>
      <c r="AB23" s="120"/>
      <c r="AC23" s="120"/>
      <c r="AD23" s="120"/>
      <c r="AE23" s="120"/>
      <c r="AF23" s="120"/>
      <c r="AG23" s="120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11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Y24" s="120"/>
      <c r="AA24" s="120"/>
      <c r="AB24" s="120"/>
      <c r="AC24" s="120"/>
      <c r="AD24" s="120"/>
      <c r="AE24" s="120"/>
      <c r="AF24" s="120"/>
      <c r="AG24" s="120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8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Y25" s="120"/>
      <c r="AA25" s="120"/>
      <c r="AB25" s="120"/>
      <c r="AC25" s="120"/>
      <c r="AD25" s="120"/>
      <c r="AE25" s="120"/>
      <c r="AF25" s="120"/>
      <c r="AG25" s="120"/>
    </row>
    <row r="26" spans="1:33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Y26" s="120"/>
      <c r="AA26" s="120"/>
      <c r="AB26" s="120"/>
      <c r="AC26" s="120"/>
      <c r="AD26" s="120"/>
      <c r="AE26" s="120"/>
      <c r="AF26" s="120"/>
      <c r="AG26" s="120"/>
    </row>
    <row r="27" spans="1:33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25"/>
      <c r="J27" s="19">
        <f t="shared" si="3"/>
        <v>0</v>
      </c>
      <c r="K27" s="20">
        <f t="shared" si="4"/>
        <v>0</v>
      </c>
      <c r="M27" s="120"/>
      <c r="Y27" s="120"/>
      <c r="AA27" s="120"/>
      <c r="AB27" s="120"/>
      <c r="AC27" s="120"/>
      <c r="AD27" s="120"/>
      <c r="AE27" s="120"/>
      <c r="AF27" s="120"/>
      <c r="AG27" s="120"/>
    </row>
    <row r="28" spans="1:33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  <c r="N28" s="120"/>
      <c r="O28" s="120"/>
      <c r="P28" s="120"/>
      <c r="Q28" s="120"/>
      <c r="R28" s="120"/>
      <c r="S28" s="120"/>
      <c r="T28" s="120"/>
      <c r="U28" s="120"/>
      <c r="Y28" s="120"/>
      <c r="AA28" s="120"/>
      <c r="AB28" s="120"/>
      <c r="AC28" s="120"/>
      <c r="AD28" s="120"/>
      <c r="AE28" s="120"/>
      <c r="AF28" s="120"/>
      <c r="AG28" s="120"/>
    </row>
    <row r="29" spans="1:33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  <c r="M29" s="120"/>
      <c r="N29" s="120"/>
      <c r="O29" s="120"/>
      <c r="P29" s="120"/>
      <c r="Q29" s="120"/>
      <c r="R29" s="120"/>
      <c r="S29" s="120"/>
      <c r="T29" s="120"/>
      <c r="U29" s="120"/>
      <c r="AA29" s="120"/>
      <c r="AB29" s="120"/>
      <c r="AC29" s="120"/>
      <c r="AD29" s="120"/>
      <c r="AE29" s="120"/>
      <c r="AF29" s="120"/>
      <c r="AG29" s="120"/>
    </row>
    <row r="30" spans="1:33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  <c r="M30" s="120"/>
      <c r="N30" s="120"/>
      <c r="O30" s="120"/>
      <c r="P30" s="120"/>
      <c r="Q30" s="120"/>
      <c r="R30" s="120"/>
      <c r="S30" s="120"/>
      <c r="T30" s="120"/>
      <c r="U30" s="120"/>
      <c r="AA30" s="120"/>
      <c r="AB30" s="120"/>
      <c r="AC30" s="120"/>
      <c r="AD30" s="120"/>
      <c r="AE30" s="120"/>
      <c r="AF30" s="120"/>
      <c r="AG30" s="120"/>
    </row>
    <row r="31" spans="1:33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  <c r="N31" s="120"/>
      <c r="O31" s="120"/>
      <c r="P31" s="120"/>
      <c r="Q31" s="120"/>
      <c r="R31" s="120"/>
      <c r="S31" s="120"/>
      <c r="T31" s="120"/>
      <c r="U31" s="120"/>
      <c r="AA31" s="120"/>
      <c r="AB31" s="120"/>
      <c r="AC31" s="120"/>
      <c r="AD31" s="120"/>
      <c r="AE31" s="120"/>
      <c r="AF31" s="120"/>
      <c r="AG31" s="120"/>
    </row>
    <row r="32" spans="1:33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 t="shared" si="4"/>
        <v>0</v>
      </c>
      <c r="M32" s="120"/>
      <c r="N32" s="120"/>
      <c r="O32" s="120"/>
      <c r="P32" s="120"/>
      <c r="Q32" s="120"/>
      <c r="R32" s="120"/>
      <c r="S32" s="120"/>
      <c r="T32" s="120"/>
      <c r="AA32" s="120"/>
      <c r="AB32" s="120"/>
      <c r="AC32" s="120"/>
      <c r="AD32" s="120"/>
      <c r="AE32" s="120"/>
      <c r="AF32" s="120"/>
      <c r="AG32" s="120"/>
    </row>
    <row r="33" spans="1:33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si="4"/>
        <v>0</v>
      </c>
      <c r="M33" s="120"/>
      <c r="N33" s="120"/>
      <c r="O33" s="120"/>
      <c r="P33" s="120"/>
      <c r="Q33" s="120"/>
      <c r="R33" s="120"/>
      <c r="AA33" s="120"/>
      <c r="AB33" s="120"/>
      <c r="AC33" s="120"/>
      <c r="AD33" s="120"/>
      <c r="AE33" s="120"/>
      <c r="AF33" s="120"/>
      <c r="AG33" s="120"/>
    </row>
    <row r="34" spans="1:33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4"/>
        <v>0</v>
      </c>
      <c r="M34" s="120"/>
      <c r="AA34" s="120"/>
      <c r="AB34" s="120"/>
      <c r="AC34" s="120"/>
      <c r="AD34" s="120"/>
      <c r="AG34" s="120"/>
    </row>
    <row r="35" spans="1:33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4"/>
        <v>0</v>
      </c>
      <c r="M35" s="120"/>
      <c r="AA35" s="120"/>
      <c r="AB35" s="120"/>
      <c r="AC35" s="120"/>
      <c r="AD35" s="120"/>
    </row>
    <row r="36" spans="1:33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4"/>
        <v>0</v>
      </c>
      <c r="M36" s="120"/>
      <c r="AA36" s="120"/>
      <c r="AB36" s="120"/>
      <c r="AC36" s="120"/>
      <c r="AD36" s="120"/>
    </row>
    <row r="37" spans="1:33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4"/>
        <v>0</v>
      </c>
      <c r="M37" s="120"/>
      <c r="AA37" s="120"/>
      <c r="AB37" s="120"/>
      <c r="AC37" s="120"/>
      <c r="AD37" s="120"/>
    </row>
    <row r="38" spans="1:33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4"/>
        <v>0</v>
      </c>
      <c r="M38" s="120"/>
      <c r="AA38" s="120"/>
      <c r="AB38" s="120"/>
      <c r="AC38" s="120"/>
      <c r="AD38" s="120"/>
    </row>
    <row r="39" spans="1:33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4"/>
        <v>0</v>
      </c>
      <c r="M39" s="120"/>
      <c r="AA39" s="120"/>
      <c r="AB39" s="120"/>
      <c r="AC39" s="120"/>
      <c r="AD39" s="120"/>
    </row>
    <row r="40" spans="1:33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4"/>
        <v>0</v>
      </c>
      <c r="M40" s="120"/>
      <c r="AA40" s="120"/>
      <c r="AB40" s="120"/>
      <c r="AC40" s="120"/>
    </row>
    <row r="41" spans="1:33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18"/>
      <c r="J41" s="19">
        <f t="shared" si="3"/>
        <v>0</v>
      </c>
      <c r="K41" s="20">
        <f t="shared" si="4"/>
        <v>0</v>
      </c>
      <c r="M41" s="120"/>
      <c r="AA41" s="120"/>
    </row>
    <row r="42" spans="1:33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4"/>
        <v>0</v>
      </c>
      <c r="M42" s="120"/>
      <c r="AA42" s="120"/>
    </row>
    <row r="43" spans="1:33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4"/>
        <v>0</v>
      </c>
      <c r="M43" s="120"/>
      <c r="AA43" s="120"/>
    </row>
    <row r="44" spans="1:33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4"/>
        <v>0</v>
      </c>
      <c r="M44" s="120"/>
      <c r="AA44" s="120"/>
    </row>
    <row r="45" spans="1:33" ht="15.75" hidden="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120"/>
      <c r="M45" s="120"/>
      <c r="N45" s="120"/>
    </row>
    <row r="46" spans="1:33" ht="15.75" hidden="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120"/>
      <c r="M46" s="120"/>
      <c r="N46" s="120"/>
    </row>
    <row r="47" spans="1:33" ht="15.75" hidden="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120"/>
      <c r="M47" s="120"/>
      <c r="N47" s="120"/>
    </row>
    <row r="48" spans="1:33" ht="15.75" hidden="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120"/>
      <c r="M48" s="120"/>
      <c r="N48" s="120"/>
    </row>
    <row r="49" spans="1:33" ht="15.75" hidden="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120"/>
      <c r="M49" s="120"/>
      <c r="N49" s="120"/>
    </row>
    <row r="50" spans="1:33" ht="15.75" hidden="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120"/>
      <c r="M50" s="120"/>
      <c r="N50" s="120"/>
    </row>
    <row r="51" spans="1:33" ht="15.75" hidden="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120"/>
      <c r="M51" s="120"/>
      <c r="N51" s="120"/>
    </row>
    <row r="52" spans="1:33" ht="15.75" hidden="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120"/>
      <c r="M52" s="120"/>
      <c r="N52" s="120"/>
    </row>
    <row r="53" spans="1:33" ht="15.75" hidden="1" customHeight="1">
      <c r="A53" s="27"/>
      <c r="B53" s="27"/>
      <c r="C53" s="27"/>
      <c r="D53" s="27"/>
      <c r="E53" s="27"/>
      <c r="F53" s="27"/>
      <c r="G53" s="27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AA53" s="120"/>
      <c r="AB53" s="120"/>
      <c r="AC53" s="120"/>
      <c r="AD53" s="120"/>
      <c r="AE53" s="120"/>
      <c r="AF53" s="120"/>
      <c r="AG53" s="120"/>
    </row>
    <row r="54" spans="1:33" ht="15.75" hidden="1" customHeight="1">
      <c r="A54" s="27"/>
      <c r="B54" s="27"/>
      <c r="C54" s="27"/>
      <c r="D54" s="27"/>
      <c r="E54" s="27"/>
      <c r="F54" s="27"/>
      <c r="G54" s="27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AA54" s="120"/>
      <c r="AB54" s="120"/>
      <c r="AC54" s="120"/>
      <c r="AD54" s="120"/>
      <c r="AE54" s="120"/>
      <c r="AF54" s="120"/>
      <c r="AG54" s="120"/>
    </row>
    <row r="55" spans="1:33" ht="15.75" hidden="1" customHeight="1">
      <c r="A55" s="27"/>
      <c r="B55" s="27"/>
      <c r="C55" s="27"/>
      <c r="D55" s="27"/>
      <c r="E55" s="27"/>
      <c r="F55" s="27"/>
      <c r="G55" s="27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Y55" s="120"/>
      <c r="AA55" s="120"/>
      <c r="AB55" s="120"/>
      <c r="AC55" s="120"/>
      <c r="AD55" s="120"/>
      <c r="AE55" s="120"/>
      <c r="AF55" s="120"/>
      <c r="AG55" s="120"/>
    </row>
    <row r="56" spans="1:33" ht="15.75" hidden="1" customHeight="1">
      <c r="A56" s="27"/>
      <c r="B56" s="27"/>
      <c r="C56" s="27"/>
      <c r="D56" s="27"/>
      <c r="E56" s="27"/>
      <c r="F56" s="27"/>
      <c r="G56" s="27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AA56" s="120"/>
      <c r="AB56" s="120"/>
      <c r="AC56" s="120"/>
      <c r="AD56" s="120"/>
      <c r="AE56" s="120"/>
      <c r="AF56" s="120"/>
      <c r="AG56" s="120"/>
    </row>
    <row r="57" spans="1:33" ht="15.75" hidden="1" customHeight="1">
      <c r="A57" s="27"/>
      <c r="B57" s="27"/>
      <c r="C57" s="27"/>
      <c r="D57" s="27"/>
      <c r="E57" s="27"/>
      <c r="F57" s="27"/>
      <c r="G57" s="27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Y57" s="120"/>
      <c r="AA57" s="120"/>
      <c r="AB57" s="120"/>
      <c r="AC57" s="120"/>
      <c r="AD57" s="120"/>
      <c r="AE57" s="120"/>
      <c r="AF57" s="120"/>
      <c r="AG57" s="120"/>
    </row>
    <row r="58" spans="1:33" ht="15.75" hidden="1" customHeight="1">
      <c r="A58" s="27"/>
      <c r="B58" s="27"/>
      <c r="C58" s="27"/>
      <c r="D58" s="27"/>
      <c r="E58" s="27"/>
      <c r="F58" s="27"/>
      <c r="G58" s="27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Y58" s="120"/>
      <c r="AA58" s="120"/>
      <c r="AB58" s="120"/>
      <c r="AC58" s="120"/>
      <c r="AD58" s="120"/>
      <c r="AE58" s="120"/>
      <c r="AF58" s="120"/>
      <c r="AG58" s="120"/>
    </row>
    <row r="59" spans="1:33" ht="15.75" hidden="1" customHeight="1">
      <c r="A59" s="27"/>
      <c r="B59" s="27"/>
      <c r="C59" s="27"/>
      <c r="D59" s="27"/>
      <c r="E59" s="27"/>
      <c r="F59" s="27"/>
      <c r="G59" s="27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Y59" s="120"/>
      <c r="AA59" s="120"/>
      <c r="AB59" s="120"/>
      <c r="AC59" s="120"/>
      <c r="AD59" s="120"/>
      <c r="AE59" s="120"/>
      <c r="AF59" s="120"/>
      <c r="AG59" s="120"/>
    </row>
    <row r="60" spans="1:33" ht="15.75" hidden="1" customHeight="1">
      <c r="A60" s="27"/>
      <c r="B60" s="27"/>
      <c r="C60" s="27"/>
      <c r="D60" s="27"/>
      <c r="E60" s="27"/>
      <c r="F60" s="27"/>
      <c r="G60" s="27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Y60" s="120"/>
      <c r="AA60" s="120"/>
      <c r="AB60" s="120"/>
      <c r="AC60" s="120"/>
      <c r="AD60" s="120"/>
      <c r="AE60" s="120"/>
      <c r="AF60" s="120"/>
      <c r="AG60" s="120"/>
    </row>
    <row r="61" spans="1:33" ht="15.75" hidden="1" customHeight="1">
      <c r="A61" s="27"/>
      <c r="B61" s="27"/>
      <c r="C61" s="27"/>
      <c r="D61" s="27"/>
      <c r="E61" s="27"/>
      <c r="F61" s="27"/>
      <c r="G61" s="27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Y61" s="120"/>
      <c r="AA61" s="120"/>
      <c r="AB61" s="120"/>
      <c r="AC61" s="120"/>
      <c r="AD61" s="120"/>
      <c r="AE61" s="120"/>
      <c r="AF61" s="120"/>
      <c r="AG61" s="120"/>
    </row>
    <row r="62" spans="1:33" ht="15.75" hidden="1" customHeight="1">
      <c r="A62" s="27"/>
      <c r="B62" s="27"/>
      <c r="C62" s="27"/>
      <c r="D62" s="27"/>
      <c r="E62" s="27"/>
      <c r="F62" s="27"/>
      <c r="G62" s="27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Y62" s="120"/>
      <c r="AA62" s="120"/>
      <c r="AB62" s="120"/>
      <c r="AC62" s="120"/>
      <c r="AD62" s="120"/>
      <c r="AE62" s="120"/>
      <c r="AF62" s="120"/>
      <c r="AG62" s="120"/>
    </row>
    <row r="63" spans="1:33" ht="15.75" hidden="1" customHeight="1">
      <c r="A63" s="27"/>
      <c r="B63" s="27"/>
      <c r="C63" s="27"/>
      <c r="D63" s="27"/>
      <c r="E63" s="27"/>
      <c r="F63" s="27"/>
      <c r="G63" s="27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Y63" s="120"/>
      <c r="AA63" s="120"/>
      <c r="AB63" s="120"/>
      <c r="AC63" s="120"/>
      <c r="AD63" s="120"/>
      <c r="AE63" s="120"/>
      <c r="AF63" s="120"/>
      <c r="AG63" s="120"/>
    </row>
    <row r="64" spans="1:33" ht="15.75" hidden="1" customHeight="1">
      <c r="A64" s="27"/>
      <c r="B64" s="27"/>
      <c r="C64" s="27"/>
      <c r="D64" s="27"/>
      <c r="E64" s="27"/>
      <c r="F64" s="27"/>
      <c r="G64" s="27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Y64" s="120"/>
      <c r="AA64" s="120"/>
      <c r="AB64" s="120"/>
      <c r="AC64" s="120"/>
      <c r="AD64" s="120"/>
      <c r="AE64" s="120"/>
      <c r="AF64" s="120"/>
      <c r="AG64" s="120"/>
    </row>
    <row r="65" spans="1:33" ht="15.75" hidden="1" customHeight="1">
      <c r="A65" s="27"/>
      <c r="B65" s="27"/>
      <c r="C65" s="27"/>
      <c r="D65" s="27"/>
      <c r="E65" s="27"/>
      <c r="F65" s="27"/>
      <c r="G65" s="27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Y65" s="120"/>
      <c r="AA65" s="120"/>
      <c r="AB65" s="120"/>
      <c r="AC65" s="120"/>
      <c r="AD65" s="120"/>
      <c r="AE65" s="120"/>
      <c r="AF65" s="120"/>
      <c r="AG65" s="120"/>
    </row>
    <row r="66" spans="1:33" ht="15.75" hidden="1" customHeight="1">
      <c r="A66" s="27"/>
      <c r="B66" s="27"/>
      <c r="C66" s="27"/>
      <c r="D66" s="27"/>
      <c r="E66" s="27"/>
      <c r="F66" s="27"/>
      <c r="G66" s="27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Y66" s="120"/>
      <c r="AA66" s="120"/>
      <c r="AB66" s="120"/>
      <c r="AC66" s="120"/>
      <c r="AD66" s="120"/>
      <c r="AE66" s="120"/>
      <c r="AF66" s="120"/>
      <c r="AG66" s="120"/>
    </row>
    <row r="67" spans="1:33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Y67" s="120"/>
      <c r="AA67" s="120"/>
      <c r="AB67" s="120"/>
      <c r="AC67" s="120"/>
      <c r="AD67" s="120"/>
      <c r="AE67" s="120"/>
      <c r="AF67" s="120"/>
      <c r="AG67" s="120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Y68" s="120"/>
      <c r="AA68" s="120"/>
      <c r="AB68" s="120"/>
      <c r="AC68" s="120"/>
      <c r="AD68" s="120"/>
      <c r="AE68" s="120"/>
      <c r="AF68" s="120"/>
      <c r="AG68" s="120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Y69" s="120"/>
      <c r="AA69" s="120"/>
      <c r="AB69" s="120"/>
      <c r="AC69" s="120"/>
      <c r="AD69" s="120"/>
      <c r="AE69" s="120"/>
      <c r="AF69" s="120"/>
      <c r="AG69" s="120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Y70" s="120"/>
      <c r="AA70" s="120"/>
      <c r="AB70" s="120"/>
      <c r="AC70" s="120"/>
      <c r="AD70" s="120"/>
      <c r="AE70" s="120"/>
      <c r="AF70" s="120"/>
      <c r="AG70" s="120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Y71" s="120"/>
      <c r="AA71" s="120"/>
      <c r="AB71" s="120"/>
      <c r="AC71" s="120"/>
      <c r="AD71" s="120"/>
      <c r="AE71" s="120"/>
      <c r="AF71" s="120"/>
      <c r="AG71" s="120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Y72" s="120"/>
      <c r="AA72" s="120"/>
      <c r="AB72" s="120"/>
      <c r="AC72" s="120"/>
      <c r="AD72" s="120"/>
      <c r="AE72" s="120"/>
      <c r="AF72" s="120"/>
      <c r="AG72" s="120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Y73" s="120"/>
      <c r="AA73" s="120"/>
      <c r="AB73" s="120"/>
      <c r="AC73" s="120"/>
      <c r="AD73" s="120"/>
      <c r="AE73" s="120"/>
      <c r="AF73" s="120"/>
      <c r="AG73" s="120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Y74" s="120"/>
      <c r="AA74" s="120"/>
      <c r="AB74" s="120"/>
      <c r="AC74" s="120"/>
      <c r="AD74" s="120"/>
      <c r="AE74" s="120"/>
      <c r="AF74" s="120"/>
      <c r="AG74" s="120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Y75" s="120"/>
      <c r="AA75" s="120"/>
      <c r="AB75" s="120"/>
      <c r="AC75" s="120"/>
      <c r="AD75" s="120"/>
      <c r="AE75" s="120"/>
      <c r="AF75" s="120"/>
      <c r="AG75" s="120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Y76" s="120"/>
      <c r="AA76" s="120"/>
      <c r="AB76" s="120"/>
      <c r="AC76" s="120"/>
      <c r="AD76" s="120"/>
      <c r="AE76" s="120"/>
      <c r="AF76" s="120"/>
      <c r="AG76" s="120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Y77" s="120"/>
      <c r="AA77" s="120"/>
      <c r="AB77" s="120"/>
      <c r="AC77" s="120"/>
      <c r="AD77" s="120"/>
      <c r="AE77" s="120"/>
      <c r="AF77" s="120"/>
      <c r="AG77" s="120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Y78" s="120"/>
      <c r="AA78" s="120"/>
      <c r="AB78" s="120"/>
      <c r="AC78" s="120"/>
      <c r="AD78" s="120"/>
      <c r="AE78" s="120"/>
      <c r="AF78" s="120"/>
      <c r="AG78" s="120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120"/>
      <c r="R79" s="120"/>
      <c r="S79" s="120"/>
      <c r="T79" s="120"/>
      <c r="U79" s="120"/>
      <c r="Y79" s="120"/>
      <c r="AA79" s="120"/>
      <c r="AB79" s="120"/>
      <c r="AC79" s="120"/>
      <c r="AD79" s="120"/>
      <c r="AE79" s="120"/>
      <c r="AF79" s="120"/>
      <c r="AG79" s="120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120"/>
      <c r="R80" s="120"/>
      <c r="S80" s="120"/>
      <c r="T80" s="120"/>
      <c r="U80" s="120"/>
      <c r="Y80" s="120"/>
      <c r="AA80" s="120"/>
      <c r="AB80" s="120"/>
      <c r="AC80" s="120"/>
      <c r="AD80" s="120"/>
      <c r="AE80" s="120"/>
      <c r="AF80" s="120"/>
      <c r="AG80" s="120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120"/>
      <c r="R81" s="120"/>
      <c r="S81" s="120"/>
      <c r="T81" s="120"/>
      <c r="U81" s="120"/>
      <c r="AA81" s="120"/>
      <c r="AB81" s="120"/>
      <c r="AC81" s="120"/>
      <c r="AD81" s="120"/>
      <c r="AE81" s="120"/>
      <c r="AF81" s="120"/>
      <c r="AG81" s="120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120"/>
      <c r="R82" s="120"/>
      <c r="S82" s="120"/>
      <c r="T82" s="120"/>
      <c r="U82" s="120"/>
      <c r="AA82" s="120"/>
      <c r="AB82" s="120"/>
      <c r="AC82" s="120"/>
      <c r="AD82" s="120"/>
      <c r="AE82" s="120"/>
      <c r="AF82" s="120"/>
      <c r="AG82" s="120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120"/>
      <c r="R83" s="120"/>
      <c r="S83" s="120"/>
      <c r="T83" s="120"/>
      <c r="U83" s="120"/>
      <c r="AA83" s="120"/>
      <c r="AB83" s="120"/>
      <c r="AC83" s="120"/>
      <c r="AD83" s="120"/>
      <c r="AE83" s="120"/>
      <c r="AF83" s="120"/>
      <c r="AG83" s="120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120"/>
      <c r="R84" s="120"/>
      <c r="S84" s="120"/>
      <c r="T84" s="120"/>
      <c r="U84" s="120"/>
      <c r="AA84" s="120"/>
      <c r="AB84" s="120"/>
      <c r="AC84" s="120"/>
      <c r="AD84" s="120"/>
      <c r="AE84" s="120"/>
      <c r="AF84" s="120"/>
      <c r="AG84" s="120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120"/>
      <c r="R85" s="120"/>
      <c r="S85" s="120"/>
      <c r="T85" s="120"/>
      <c r="U85" s="120"/>
      <c r="AA85" s="120"/>
      <c r="AB85" s="120"/>
      <c r="AC85" s="120"/>
      <c r="AD85" s="120"/>
      <c r="AE85" s="120"/>
      <c r="AF85" s="120"/>
      <c r="AG85" s="120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S86" s="120"/>
      <c r="T86" s="120"/>
      <c r="AA86" s="120"/>
      <c r="AB86" s="120"/>
      <c r="AC86" s="120"/>
      <c r="AD86" s="120"/>
      <c r="AE86" s="120"/>
      <c r="AF86" s="120"/>
      <c r="AG86" s="120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AA87" s="120"/>
      <c r="AB87" s="120"/>
      <c r="AC87" s="120"/>
      <c r="AD87" s="120"/>
      <c r="AE87" s="120"/>
      <c r="AF87" s="120"/>
      <c r="AG87" s="120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AA88" s="120"/>
      <c r="AB88" s="120"/>
      <c r="AC88" s="120"/>
      <c r="AD88" s="120"/>
      <c r="AE88" s="120"/>
      <c r="AF88" s="120"/>
      <c r="AG88" s="120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AA89" s="120"/>
      <c r="AB89" s="120"/>
      <c r="AC89" s="120"/>
      <c r="AD89" s="120"/>
      <c r="AE89" s="120"/>
      <c r="AF89" s="120"/>
      <c r="AG89" s="120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120"/>
      <c r="AB90" s="120"/>
      <c r="AC90" s="120"/>
      <c r="AD90" s="120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120"/>
      <c r="AB91" s="120"/>
      <c r="AC91" s="120"/>
      <c r="AD91" s="120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120"/>
      <c r="AB92" s="120"/>
      <c r="AC92" s="120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120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120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120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120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0takcsTO2yMxfL4IEy8dtLs6jgOstcwIkjJKa1xv/wB2WIU2k4LAkOI/SCAYNx1QKJw+wOvxzKc9E13pCnV/PQ==" saltValue="6v/Z25aA+Nk2v8CbHJFACw==" spinCount="100000" sheet="1" objects="1" scenarios="1"/>
  <mergeCells count="2">
    <mergeCell ref="A1:A3"/>
    <mergeCell ref="B1:K2"/>
  </mergeCells>
  <conditionalFormatting sqref="G4:G44">
    <cfRule type="cellIs" dxfId="94" priority="5" operator="lessThan">
      <formula>7</formula>
    </cfRule>
  </conditionalFormatting>
  <conditionalFormatting sqref="G4:G44">
    <cfRule type="cellIs" dxfId="93" priority="6" operator="greaterThanOrEqual">
      <formula>7</formula>
    </cfRule>
  </conditionalFormatting>
  <conditionalFormatting sqref="B4:E44">
    <cfRule type="cellIs" dxfId="92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46.570312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style="119" hidden="1" customWidth="1"/>
    <col min="26" max="26" width="14.42578125" style="119" hidden="1" customWidth="1"/>
    <col min="27" max="27" width="38.28515625" style="119" hidden="1" customWidth="1"/>
    <col min="28" max="33" width="11.5703125" style="119" hidden="1" customWidth="1"/>
    <col min="34" max="16384" width="14.42578125" style="119" hidden="1"/>
  </cols>
  <sheetData>
    <row r="1" spans="1:33">
      <c r="A1" s="125" t="s">
        <v>2</v>
      </c>
      <c r="B1" s="128" t="s">
        <v>30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AA1" s="120"/>
      <c r="AB1" s="120"/>
      <c r="AC1" s="120"/>
      <c r="AD1" s="120"/>
      <c r="AE1" s="120"/>
      <c r="AF1" s="120"/>
      <c r="AG1" s="120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/>
      <c r="AD2" s="120"/>
      <c r="AE2" s="120"/>
      <c r="AF2" s="120"/>
      <c r="AG2" s="120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3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Y3" s="120"/>
      <c r="Z3" s="120"/>
      <c r="AA3" s="120"/>
      <c r="AB3" s="120"/>
      <c r="AC3" s="120"/>
      <c r="AD3" s="120"/>
      <c r="AE3" s="120"/>
      <c r="AF3" s="120"/>
      <c r="AG3" s="120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/>
      <c r="I4" s="37"/>
      <c r="J4" s="12">
        <f t="shared" ref="J4:J44" si="2">IF(AND(B4&lt;&gt;"",C4&lt;&gt;"",D4&lt;&gt;"",E4&lt;&gt;""),IF(OR(F4&gt;=28,F4&lt;10),G4,IF(I4=H4,5,((G4*6)+(I4*4))/10)),)</f>
        <v>0</v>
      </c>
      <c r="K4" s="13">
        <f t="shared" ref="K4:K44" si="3">IF(AND(B4&lt;&gt;"",C4&lt;&gt;"",D4&lt;&gt;"",E4&lt;&gt;""),IF(J4&gt;=5,"A","R"),)</f>
        <v>0</v>
      </c>
      <c r="M4" s="14" t="s">
        <v>15</v>
      </c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/>
      <c r="I5" s="38"/>
      <c r="J5" s="19">
        <f t="shared" si="2"/>
        <v>0</v>
      </c>
      <c r="K5" s="20">
        <f t="shared" si="3"/>
        <v>0</v>
      </c>
      <c r="M5" s="7" t="s">
        <v>16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Y5" s="120"/>
      <c r="AA5" s="120"/>
      <c r="AB5" s="120"/>
      <c r="AC5" s="120"/>
      <c r="AD5" s="120"/>
      <c r="AE5" s="120"/>
      <c r="AF5" s="120"/>
      <c r="AG5" s="120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/>
      <c r="I6" s="37"/>
      <c r="J6" s="12">
        <f t="shared" si="2"/>
        <v>0</v>
      </c>
      <c r="K6" s="13">
        <f t="shared" si="3"/>
        <v>0</v>
      </c>
      <c r="M6" s="21" t="s">
        <v>17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Y6" s="120"/>
      <c r="AA6" s="120"/>
      <c r="AB6" s="120"/>
      <c r="AC6" s="120"/>
      <c r="AD6" s="120"/>
      <c r="AE6" s="120"/>
      <c r="AF6" s="120"/>
      <c r="AG6" s="120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/>
      <c r="I7" s="38"/>
      <c r="J7" s="19">
        <f t="shared" si="2"/>
        <v>0</v>
      </c>
      <c r="K7" s="20">
        <f t="shared" si="3"/>
        <v>0</v>
      </c>
      <c r="M7" s="14" t="s">
        <v>18</v>
      </c>
      <c r="N7" s="120"/>
      <c r="O7" s="120"/>
      <c r="P7" s="120"/>
      <c r="Q7" s="120"/>
      <c r="R7" s="120"/>
      <c r="S7" s="120"/>
      <c r="T7" s="120"/>
      <c r="U7" s="120"/>
      <c r="V7" s="120"/>
      <c r="W7" s="120"/>
      <c r="Y7" s="120"/>
      <c r="AA7" s="120"/>
      <c r="AB7" s="120"/>
      <c r="AC7" s="120"/>
      <c r="AD7" s="120"/>
      <c r="AE7" s="120"/>
      <c r="AF7" s="120"/>
      <c r="AG7" s="120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/>
      <c r="I8" s="37"/>
      <c r="J8" s="12">
        <f t="shared" si="2"/>
        <v>0</v>
      </c>
      <c r="K8" s="13">
        <f t="shared" si="3"/>
        <v>0</v>
      </c>
      <c r="M8" s="14" t="s">
        <v>19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  <c r="Y8" s="120"/>
      <c r="AA8" s="120"/>
      <c r="AB8" s="120"/>
      <c r="AC8" s="120"/>
      <c r="AD8" s="120"/>
      <c r="AE8" s="120"/>
      <c r="AF8" s="120"/>
      <c r="AG8" s="120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/>
      <c r="I9" s="38"/>
      <c r="J9" s="19">
        <f t="shared" si="2"/>
        <v>0</v>
      </c>
      <c r="K9" s="20">
        <f t="shared" si="3"/>
        <v>0</v>
      </c>
      <c r="M9" s="14" t="s">
        <v>20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Y9" s="120"/>
      <c r="AA9" s="120"/>
      <c r="AB9" s="120"/>
      <c r="AC9" s="120"/>
      <c r="AD9" s="120"/>
      <c r="AE9" s="120"/>
      <c r="AF9" s="120"/>
      <c r="AG9" s="120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/>
      <c r="I10" s="37"/>
      <c r="J10" s="12">
        <f t="shared" si="2"/>
        <v>0</v>
      </c>
      <c r="K10" s="13">
        <f t="shared" si="3"/>
        <v>0</v>
      </c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Y10" s="120"/>
      <c r="AA10" s="120"/>
      <c r="AB10" s="120"/>
      <c r="AC10" s="120"/>
      <c r="AD10" s="120"/>
      <c r="AE10" s="120"/>
      <c r="AF10" s="120"/>
      <c r="AG10" s="120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/>
      <c r="I11" s="38"/>
      <c r="J11" s="19">
        <f t="shared" si="2"/>
        <v>0</v>
      </c>
      <c r="K11" s="20">
        <f t="shared" si="3"/>
        <v>0</v>
      </c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Y11" s="120"/>
      <c r="AA11" s="120"/>
      <c r="AB11" s="120"/>
      <c r="AC11" s="120"/>
      <c r="AD11" s="120"/>
      <c r="AE11" s="120"/>
      <c r="AF11" s="120"/>
      <c r="AG11" s="120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/>
      <c r="I12" s="37"/>
      <c r="J12" s="12">
        <f t="shared" si="2"/>
        <v>0</v>
      </c>
      <c r="K12" s="13">
        <f t="shared" si="3"/>
        <v>0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Y12" s="120"/>
      <c r="AA12" s="120"/>
      <c r="AB12" s="120"/>
      <c r="AC12" s="120"/>
      <c r="AD12" s="120"/>
      <c r="AE12" s="120"/>
      <c r="AF12" s="120"/>
      <c r="AG12" s="120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/>
      <c r="I13" s="38"/>
      <c r="J13" s="19">
        <f t="shared" si="2"/>
        <v>0</v>
      </c>
      <c r="K13" s="20">
        <f t="shared" si="3"/>
        <v>0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Y13" s="120"/>
      <c r="AA13" s="120"/>
      <c r="AB13" s="120"/>
      <c r="AC13" s="120"/>
      <c r="AD13" s="120"/>
      <c r="AE13" s="120"/>
      <c r="AF13" s="120"/>
      <c r="AG13" s="120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/>
      <c r="I14" s="37"/>
      <c r="J14" s="12">
        <f t="shared" si="2"/>
        <v>0</v>
      </c>
      <c r="K14" s="13">
        <f t="shared" si="3"/>
        <v>0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Y14" s="120"/>
      <c r="AA14" s="120"/>
      <c r="AB14" s="120"/>
      <c r="AC14" s="120"/>
      <c r="AD14" s="120"/>
      <c r="AE14" s="120"/>
      <c r="AF14" s="120"/>
      <c r="AG14" s="120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/>
      <c r="I15" s="38"/>
      <c r="J15" s="19">
        <f t="shared" si="2"/>
        <v>0</v>
      </c>
      <c r="K15" s="20">
        <f t="shared" si="3"/>
        <v>0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Y15" s="120"/>
      <c r="AA15" s="120"/>
      <c r="AB15" s="120"/>
      <c r="AC15" s="120"/>
      <c r="AD15" s="120"/>
      <c r="AE15" s="120"/>
      <c r="AF15" s="120"/>
      <c r="AG15" s="120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/>
      <c r="I16" s="37"/>
      <c r="J16" s="12">
        <f t="shared" si="2"/>
        <v>0</v>
      </c>
      <c r="K16" s="13">
        <f t="shared" si="3"/>
        <v>0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Y16" s="120"/>
      <c r="AA16" s="120"/>
      <c r="AB16" s="120"/>
      <c r="AC16" s="120"/>
      <c r="AD16" s="120"/>
      <c r="AE16" s="120"/>
      <c r="AF16" s="120"/>
      <c r="AG16" s="120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/>
      <c r="I17" s="38"/>
      <c r="J17" s="19">
        <f t="shared" si="2"/>
        <v>0</v>
      </c>
      <c r="K17" s="20">
        <f t="shared" si="3"/>
        <v>0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Y17" s="120"/>
      <c r="AA17" s="120"/>
      <c r="AB17" s="120"/>
      <c r="AC17" s="120"/>
      <c r="AD17" s="120"/>
      <c r="AE17" s="120"/>
      <c r="AF17" s="120"/>
      <c r="AG17" s="120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/>
      <c r="I18" s="37"/>
      <c r="J18" s="12">
        <f t="shared" si="2"/>
        <v>0</v>
      </c>
      <c r="K18" s="13">
        <f t="shared" si="3"/>
        <v>0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Y18" s="120"/>
      <c r="AA18" s="120"/>
      <c r="AB18" s="120"/>
      <c r="AC18" s="120"/>
      <c r="AD18" s="120"/>
      <c r="AE18" s="120"/>
      <c r="AF18" s="120"/>
      <c r="AG18" s="120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/>
      <c r="I19" s="38"/>
      <c r="J19" s="19">
        <f t="shared" si="2"/>
        <v>0</v>
      </c>
      <c r="K19" s="20">
        <f t="shared" si="3"/>
        <v>0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Y19" s="120"/>
      <c r="AA19" s="120"/>
      <c r="AB19" s="120"/>
      <c r="AC19" s="120"/>
      <c r="AD19" s="120"/>
      <c r="AE19" s="120"/>
      <c r="AF19" s="120"/>
      <c r="AG19" s="120"/>
    </row>
    <row r="20" spans="1:33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/>
      <c r="I20" s="37"/>
      <c r="J20" s="12">
        <f t="shared" si="2"/>
        <v>0</v>
      </c>
      <c r="K20" s="13">
        <f t="shared" si="3"/>
        <v>0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Y20" s="120"/>
      <c r="AA20" s="120"/>
      <c r="AB20" s="120"/>
      <c r="AC20" s="120"/>
      <c r="AD20" s="120"/>
      <c r="AE20" s="120"/>
      <c r="AF20" s="120"/>
      <c r="AG20" s="120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/>
      <c r="I21" s="38"/>
      <c r="J21" s="19">
        <f t="shared" si="2"/>
        <v>0</v>
      </c>
      <c r="K21" s="20">
        <f t="shared" si="3"/>
        <v>0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Y21" s="120"/>
      <c r="AA21" s="120"/>
      <c r="AB21" s="120"/>
      <c r="AC21" s="120"/>
      <c r="AD21" s="120"/>
      <c r="AE21" s="120"/>
      <c r="AF21" s="120"/>
      <c r="AG21" s="120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/>
      <c r="I22" s="37"/>
      <c r="J22" s="12">
        <f t="shared" si="2"/>
        <v>0</v>
      </c>
      <c r="K22" s="13">
        <f t="shared" si="3"/>
        <v>0</v>
      </c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Y22" s="120"/>
      <c r="AA22" s="120"/>
      <c r="AB22" s="120"/>
      <c r="AC22" s="120"/>
      <c r="AD22" s="120"/>
      <c r="AE22" s="120"/>
      <c r="AF22" s="120"/>
      <c r="AG22" s="120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/>
      <c r="I23" s="38"/>
      <c r="J23" s="19">
        <f t="shared" si="2"/>
        <v>0</v>
      </c>
      <c r="K23" s="20">
        <f t="shared" si="3"/>
        <v>0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Y23" s="120"/>
      <c r="AA23" s="120"/>
      <c r="AB23" s="120"/>
      <c r="AC23" s="120"/>
      <c r="AD23" s="120"/>
      <c r="AE23" s="120"/>
      <c r="AF23" s="120"/>
      <c r="AG23" s="120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/>
      <c r="I24" s="37"/>
      <c r="J24" s="12">
        <f t="shared" si="2"/>
        <v>0</v>
      </c>
      <c r="K24" s="13">
        <f t="shared" si="3"/>
        <v>0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Y24" s="120"/>
      <c r="AA24" s="120"/>
      <c r="AB24" s="120"/>
      <c r="AC24" s="120"/>
      <c r="AD24" s="120"/>
      <c r="AE24" s="120"/>
      <c r="AF24" s="120"/>
      <c r="AG24" s="120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/>
      <c r="I25" s="38"/>
      <c r="J25" s="19">
        <f t="shared" si="2"/>
        <v>0</v>
      </c>
      <c r="K25" s="20">
        <f t="shared" si="3"/>
        <v>0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Y25" s="120"/>
      <c r="AA25" s="120"/>
      <c r="AB25" s="120"/>
      <c r="AC25" s="120"/>
      <c r="AD25" s="120"/>
      <c r="AE25" s="120"/>
      <c r="AF25" s="120"/>
      <c r="AG25" s="120"/>
    </row>
    <row r="26" spans="1:33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/>
      <c r="I26" s="39"/>
      <c r="J26" s="12">
        <f t="shared" si="2"/>
        <v>0</v>
      </c>
      <c r="K26" s="13">
        <f t="shared" si="3"/>
        <v>0</v>
      </c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Y26" s="120"/>
      <c r="AA26" s="120"/>
      <c r="AB26" s="120"/>
      <c r="AC26" s="120"/>
      <c r="AD26" s="120"/>
      <c r="AE26" s="120"/>
      <c r="AF26" s="120"/>
      <c r="AG26" s="120"/>
    </row>
    <row r="27" spans="1:33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/>
      <c r="I27" s="40"/>
      <c r="J27" s="19">
        <f t="shared" si="2"/>
        <v>0</v>
      </c>
      <c r="K27" s="20">
        <f t="shared" si="3"/>
        <v>0</v>
      </c>
      <c r="M27" s="120"/>
      <c r="P27" s="120"/>
      <c r="Y27" s="120"/>
      <c r="AA27" s="120"/>
      <c r="AB27" s="120"/>
      <c r="AC27" s="120"/>
      <c r="AD27" s="120"/>
      <c r="AE27" s="120"/>
      <c r="AF27" s="120"/>
      <c r="AG27" s="120"/>
    </row>
    <row r="28" spans="1:33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/>
      <c r="I28" s="39"/>
      <c r="J28" s="12">
        <f t="shared" si="2"/>
        <v>0</v>
      </c>
      <c r="K28" s="13">
        <f t="shared" si="3"/>
        <v>0</v>
      </c>
      <c r="M28" s="120"/>
      <c r="O28" s="120"/>
      <c r="P28" s="120"/>
      <c r="Q28" s="120"/>
      <c r="R28" s="120"/>
      <c r="S28" s="120"/>
      <c r="Y28" s="120"/>
      <c r="AA28" s="120"/>
      <c r="AB28" s="120"/>
      <c r="AC28" s="120"/>
      <c r="AD28" s="120"/>
      <c r="AE28" s="120"/>
      <c r="AF28" s="120"/>
      <c r="AG28" s="120"/>
    </row>
    <row r="29" spans="1:33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/>
      <c r="I29" s="40"/>
      <c r="J29" s="19">
        <f t="shared" si="2"/>
        <v>0</v>
      </c>
      <c r="K29" s="20">
        <f t="shared" si="3"/>
        <v>0</v>
      </c>
      <c r="M29" s="120"/>
      <c r="N29" s="120"/>
      <c r="O29" s="120"/>
      <c r="P29" s="120"/>
      <c r="Q29" s="120"/>
      <c r="R29" s="120"/>
      <c r="S29" s="120"/>
      <c r="AA29" s="120"/>
      <c r="AB29" s="120"/>
      <c r="AC29" s="120"/>
      <c r="AD29" s="120"/>
      <c r="AE29" s="120"/>
      <c r="AF29" s="120"/>
      <c r="AG29" s="120"/>
    </row>
    <row r="30" spans="1:33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/>
      <c r="I30" s="39"/>
      <c r="J30" s="12">
        <f t="shared" si="2"/>
        <v>0</v>
      </c>
      <c r="K30" s="13">
        <f t="shared" si="3"/>
        <v>0</v>
      </c>
      <c r="M30" s="120"/>
      <c r="O30" s="120"/>
      <c r="P30" s="120"/>
      <c r="Q30" s="120"/>
      <c r="R30" s="120"/>
      <c r="S30" s="120"/>
      <c r="AA30" s="120"/>
      <c r="AB30" s="120"/>
      <c r="AC30" s="120"/>
      <c r="AD30" s="120"/>
      <c r="AE30" s="120"/>
      <c r="AF30" s="120"/>
      <c r="AG30" s="120"/>
    </row>
    <row r="31" spans="1:33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/>
      <c r="I31" s="40"/>
      <c r="J31" s="19">
        <f t="shared" si="2"/>
        <v>0</v>
      </c>
      <c r="K31" s="20">
        <f t="shared" si="3"/>
        <v>0</v>
      </c>
      <c r="M31" s="120"/>
      <c r="O31" s="120"/>
      <c r="P31" s="120"/>
      <c r="R31" s="120"/>
      <c r="S31" s="120"/>
      <c r="AA31" s="120"/>
      <c r="AC31" s="120"/>
      <c r="AD31" s="120"/>
      <c r="AE31" s="120"/>
      <c r="AF31" s="120"/>
      <c r="AG31" s="120"/>
    </row>
    <row r="32" spans="1:33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/>
      <c r="I32" s="39"/>
      <c r="J32" s="12">
        <f t="shared" si="2"/>
        <v>0</v>
      </c>
      <c r="K32" s="13">
        <f t="shared" si="3"/>
        <v>0</v>
      </c>
      <c r="M32" s="120"/>
      <c r="O32" s="120"/>
      <c r="P32" s="120"/>
      <c r="Q32" s="120"/>
      <c r="R32" s="120"/>
      <c r="S32" s="120"/>
      <c r="AA32" s="120"/>
      <c r="AB32" s="120"/>
      <c r="AC32" s="120"/>
      <c r="AD32" s="120"/>
      <c r="AE32" s="120"/>
      <c r="AF32" s="120"/>
      <c r="AG32" s="120"/>
    </row>
    <row r="33" spans="1:33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/>
      <c r="I33" s="40"/>
      <c r="J33" s="19">
        <f t="shared" si="2"/>
        <v>0</v>
      </c>
      <c r="K33" s="20">
        <f t="shared" si="3"/>
        <v>0</v>
      </c>
      <c r="M33" s="120"/>
      <c r="N33" s="120"/>
      <c r="O33" s="120"/>
      <c r="P33" s="120"/>
      <c r="Q33" s="120"/>
      <c r="R33" s="120"/>
      <c r="S33" s="120"/>
      <c r="AA33" s="120"/>
      <c r="AB33" s="120"/>
      <c r="AC33" s="120"/>
      <c r="AD33" s="120"/>
      <c r="AE33" s="120"/>
      <c r="AF33" s="120"/>
      <c r="AG33" s="120"/>
    </row>
    <row r="34" spans="1:33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/>
      <c r="I34" s="39"/>
      <c r="J34" s="12">
        <f t="shared" si="2"/>
        <v>0</v>
      </c>
      <c r="K34" s="13">
        <f t="shared" si="3"/>
        <v>0</v>
      </c>
      <c r="M34" s="120"/>
      <c r="AA34" s="120"/>
      <c r="AB34" s="120"/>
      <c r="AC34" s="120"/>
      <c r="AD34" s="120"/>
      <c r="AE34" s="120"/>
      <c r="AF34" s="120"/>
      <c r="AG34" s="120"/>
    </row>
    <row r="35" spans="1:33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/>
      <c r="I35" s="40"/>
      <c r="J35" s="19">
        <f t="shared" si="2"/>
        <v>0</v>
      </c>
      <c r="K35" s="20">
        <f t="shared" si="3"/>
        <v>0</v>
      </c>
      <c r="M35" s="120"/>
      <c r="AA35" s="120"/>
      <c r="AB35" s="120"/>
      <c r="AC35" s="120"/>
      <c r="AD35" s="120"/>
      <c r="AE35" s="120"/>
      <c r="AF35" s="120"/>
      <c r="AG35" s="120"/>
    </row>
    <row r="36" spans="1:33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/>
      <c r="I36" s="39"/>
      <c r="J36" s="12">
        <f t="shared" si="2"/>
        <v>0</v>
      </c>
      <c r="K36" s="13">
        <f t="shared" si="3"/>
        <v>0</v>
      </c>
      <c r="M36" s="120"/>
      <c r="AA36" s="120"/>
      <c r="AB36" s="120"/>
      <c r="AC36" s="120"/>
      <c r="AD36" s="120"/>
      <c r="AE36" s="120"/>
      <c r="AF36" s="120"/>
      <c r="AG36" s="120"/>
    </row>
    <row r="37" spans="1:33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/>
      <c r="I37" s="40"/>
      <c r="J37" s="19">
        <f t="shared" si="2"/>
        <v>0</v>
      </c>
      <c r="K37" s="20">
        <f t="shared" si="3"/>
        <v>0</v>
      </c>
      <c r="M37" s="120"/>
      <c r="AA37" s="120"/>
      <c r="AB37" s="120"/>
      <c r="AC37" s="120"/>
      <c r="AD37" s="120"/>
    </row>
    <row r="38" spans="1:33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/>
      <c r="I38" s="39"/>
      <c r="J38" s="12">
        <f t="shared" si="2"/>
        <v>0</v>
      </c>
      <c r="K38" s="13">
        <f t="shared" si="3"/>
        <v>0</v>
      </c>
      <c r="M38" s="120"/>
      <c r="AA38" s="120"/>
      <c r="AB38" s="120"/>
      <c r="AC38" s="120"/>
      <c r="AD38" s="120"/>
    </row>
    <row r="39" spans="1:33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/>
      <c r="I39" s="40"/>
      <c r="J39" s="19">
        <f t="shared" si="2"/>
        <v>0</v>
      </c>
      <c r="K39" s="20">
        <f t="shared" si="3"/>
        <v>0</v>
      </c>
      <c r="M39" s="120"/>
      <c r="AA39" s="120"/>
      <c r="AB39" s="120"/>
      <c r="AC39" s="120"/>
      <c r="AD39" s="120"/>
    </row>
    <row r="40" spans="1:33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/>
      <c r="I40" s="39"/>
      <c r="J40" s="12">
        <f t="shared" si="2"/>
        <v>0</v>
      </c>
      <c r="K40" s="13">
        <f t="shared" si="3"/>
        <v>0</v>
      </c>
      <c r="M40" s="120"/>
      <c r="AA40" s="120"/>
      <c r="AB40" s="120"/>
      <c r="AC40" s="120"/>
    </row>
    <row r="41" spans="1:33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/>
      <c r="I41" s="40"/>
      <c r="J41" s="19">
        <f t="shared" si="2"/>
        <v>0</v>
      </c>
      <c r="K41" s="20">
        <f t="shared" si="3"/>
        <v>0</v>
      </c>
      <c r="M41" s="120"/>
      <c r="AA41" s="120"/>
    </row>
    <row r="42" spans="1:33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/>
      <c r="I42" s="39"/>
      <c r="J42" s="12">
        <f t="shared" si="2"/>
        <v>0</v>
      </c>
      <c r="K42" s="13">
        <f t="shared" si="3"/>
        <v>0</v>
      </c>
      <c r="M42" s="120"/>
      <c r="AA42" s="120"/>
    </row>
    <row r="43" spans="1:33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/>
      <c r="I43" s="40"/>
      <c r="J43" s="19">
        <f t="shared" si="2"/>
        <v>0</v>
      </c>
      <c r="K43" s="20">
        <f t="shared" si="3"/>
        <v>0</v>
      </c>
      <c r="M43" s="120"/>
      <c r="AA43" s="120"/>
    </row>
    <row r="44" spans="1:33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/>
      <c r="I44" s="39"/>
      <c r="J44" s="12">
        <f t="shared" si="2"/>
        <v>0</v>
      </c>
      <c r="K44" s="13">
        <f t="shared" si="3"/>
        <v>0</v>
      </c>
      <c r="M44" s="120"/>
      <c r="AA44" s="120"/>
    </row>
    <row r="45" spans="1:33" ht="15.75" hidden="1" customHeight="1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120"/>
      <c r="M45" s="120"/>
      <c r="N45" s="120"/>
    </row>
    <row r="46" spans="1:33" ht="15.75" hidden="1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120"/>
      <c r="M46" s="120"/>
      <c r="N46" s="120"/>
    </row>
    <row r="47" spans="1:33" ht="15.75" hidden="1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120"/>
      <c r="M47" s="120"/>
      <c r="N47" s="120"/>
    </row>
    <row r="48" spans="1:33" ht="15.75" hidden="1" customHeight="1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120"/>
      <c r="M48" s="120"/>
      <c r="N48" s="120"/>
    </row>
    <row r="49" spans="1:33" ht="15.75" hidden="1" customHeight="1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120"/>
      <c r="M49" s="120"/>
      <c r="N49" s="120"/>
    </row>
    <row r="50" spans="1:33" ht="15.75" hidden="1" customHeight="1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120"/>
      <c r="M50" s="120"/>
      <c r="N50" s="120"/>
    </row>
    <row r="51" spans="1:33" ht="15.75" hidden="1" customHeight="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120"/>
      <c r="M51" s="120"/>
      <c r="N51" s="120"/>
    </row>
    <row r="52" spans="1:33" ht="15.75" hidden="1" customHeight="1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120"/>
      <c r="M52" s="120"/>
    </row>
    <row r="53" spans="1:33" ht="15.75" hidden="1" customHeight="1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AA53" s="120"/>
      <c r="AB53" s="120"/>
      <c r="AC53" s="120"/>
      <c r="AD53" s="120"/>
      <c r="AE53" s="120"/>
      <c r="AF53" s="120"/>
      <c r="AG53" s="120"/>
    </row>
    <row r="54" spans="1:33" ht="15.75" hidden="1" customHeight="1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AA54" s="120"/>
      <c r="AB54" s="120"/>
      <c r="AC54" s="120"/>
      <c r="AD54" s="120"/>
      <c r="AE54" s="120"/>
      <c r="AF54" s="120"/>
      <c r="AG54" s="120"/>
    </row>
    <row r="55" spans="1:33" ht="15.75" hidden="1" customHeight="1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Y55" s="120"/>
      <c r="AA55" s="120"/>
      <c r="AB55" s="120"/>
      <c r="AC55" s="120"/>
      <c r="AD55" s="120"/>
      <c r="AE55" s="120"/>
      <c r="AF55" s="120"/>
      <c r="AG55" s="120"/>
    </row>
    <row r="56" spans="1:33" ht="15.75" hidden="1" customHeight="1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AA56" s="120"/>
      <c r="AB56" s="120"/>
      <c r="AC56" s="120"/>
      <c r="AD56" s="120"/>
      <c r="AE56" s="120"/>
      <c r="AF56" s="120"/>
      <c r="AG56" s="120"/>
    </row>
    <row r="57" spans="1:33" ht="15.75" hidden="1" customHeight="1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Y57" s="120"/>
      <c r="AA57" s="120"/>
      <c r="AB57" s="120"/>
      <c r="AC57" s="120"/>
      <c r="AD57" s="120"/>
      <c r="AE57" s="120"/>
      <c r="AF57" s="120"/>
      <c r="AG57" s="120"/>
    </row>
    <row r="58" spans="1:33" ht="15.75" hidden="1" customHeight="1">
      <c r="A58" s="27"/>
      <c r="B58" s="27"/>
      <c r="C58" s="27"/>
      <c r="D58" s="27"/>
      <c r="E58" s="27"/>
      <c r="F58" s="27"/>
      <c r="G58" s="27"/>
      <c r="I58" s="41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Y58" s="120"/>
      <c r="AA58" s="120"/>
      <c r="AB58" s="120"/>
      <c r="AC58" s="120"/>
      <c r="AD58" s="120"/>
      <c r="AE58" s="120"/>
      <c r="AF58" s="120"/>
      <c r="AG58" s="120"/>
    </row>
    <row r="59" spans="1:33" ht="15.75" hidden="1" customHeight="1">
      <c r="A59" s="27"/>
      <c r="B59" s="27"/>
      <c r="C59" s="27"/>
      <c r="D59" s="27"/>
      <c r="E59" s="27"/>
      <c r="F59" s="27"/>
      <c r="G59" s="27"/>
      <c r="I59" s="41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Y59" s="120"/>
      <c r="AA59" s="120"/>
      <c r="AB59" s="120"/>
      <c r="AC59" s="120"/>
      <c r="AD59" s="120"/>
      <c r="AE59" s="120"/>
      <c r="AF59" s="120"/>
      <c r="AG59" s="120"/>
    </row>
    <row r="60" spans="1:33" ht="15.75" hidden="1" customHeight="1">
      <c r="A60" s="27"/>
      <c r="B60" s="27"/>
      <c r="C60" s="27"/>
      <c r="D60" s="27"/>
      <c r="E60" s="27"/>
      <c r="F60" s="27"/>
      <c r="G60" s="27"/>
      <c r="I60" s="41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Y60" s="120"/>
      <c r="AA60" s="120"/>
      <c r="AB60" s="120"/>
      <c r="AC60" s="120"/>
      <c r="AD60" s="120"/>
      <c r="AE60" s="120"/>
      <c r="AF60" s="120"/>
      <c r="AG60" s="120"/>
    </row>
    <row r="61" spans="1:33" ht="15.75" hidden="1" customHeight="1">
      <c r="A61" s="27"/>
      <c r="B61" s="27"/>
      <c r="C61" s="27"/>
      <c r="D61" s="27"/>
      <c r="E61" s="27"/>
      <c r="F61" s="27"/>
      <c r="G61" s="27"/>
      <c r="I61" s="41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Y61" s="120"/>
      <c r="AA61" s="120"/>
      <c r="AB61" s="120"/>
      <c r="AC61" s="120"/>
      <c r="AD61" s="120"/>
      <c r="AE61" s="120"/>
      <c r="AF61" s="120"/>
      <c r="AG61" s="120"/>
    </row>
    <row r="62" spans="1:33" ht="15.75" hidden="1" customHeight="1">
      <c r="A62" s="27"/>
      <c r="B62" s="27"/>
      <c r="C62" s="27"/>
      <c r="D62" s="27"/>
      <c r="E62" s="27"/>
      <c r="F62" s="27"/>
      <c r="G62" s="27"/>
      <c r="I62" s="41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Y62" s="120"/>
      <c r="AA62" s="120"/>
      <c r="AB62" s="120"/>
      <c r="AC62" s="120"/>
      <c r="AD62" s="120"/>
      <c r="AE62" s="120"/>
      <c r="AF62" s="120"/>
      <c r="AG62" s="120"/>
    </row>
    <row r="63" spans="1:33" ht="15.75" hidden="1" customHeight="1">
      <c r="A63" s="27"/>
      <c r="B63" s="27"/>
      <c r="C63" s="27"/>
      <c r="D63" s="27"/>
      <c r="E63" s="27"/>
      <c r="F63" s="27"/>
      <c r="G63" s="27"/>
      <c r="I63" s="41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Y63" s="120"/>
      <c r="AA63" s="120"/>
      <c r="AB63" s="120"/>
      <c r="AC63" s="120"/>
      <c r="AD63" s="120"/>
      <c r="AE63" s="120"/>
      <c r="AF63" s="120"/>
      <c r="AG63" s="120"/>
    </row>
    <row r="64" spans="1:33" ht="15.75" hidden="1" customHeight="1">
      <c r="A64" s="27"/>
      <c r="B64" s="27"/>
      <c r="C64" s="27"/>
      <c r="D64" s="27"/>
      <c r="E64" s="27"/>
      <c r="F64" s="27"/>
      <c r="G64" s="27"/>
      <c r="I64" s="41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Y64" s="120"/>
      <c r="AA64" s="120"/>
      <c r="AB64" s="120"/>
      <c r="AC64" s="120"/>
      <c r="AD64" s="120"/>
      <c r="AE64" s="120"/>
      <c r="AF64" s="120"/>
      <c r="AG64" s="120"/>
    </row>
    <row r="65" spans="1:33" ht="15.75" hidden="1" customHeight="1">
      <c r="A65" s="27"/>
      <c r="B65" s="27"/>
      <c r="C65" s="27"/>
      <c r="D65" s="27"/>
      <c r="E65" s="27"/>
      <c r="F65" s="27"/>
      <c r="G65" s="27"/>
      <c r="I65" s="41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Y65" s="120"/>
      <c r="AA65" s="120"/>
      <c r="AB65" s="120"/>
      <c r="AC65" s="120"/>
      <c r="AD65" s="120"/>
      <c r="AE65" s="120"/>
      <c r="AF65" s="120"/>
      <c r="AG65" s="120"/>
    </row>
    <row r="66" spans="1:33" ht="15.75" hidden="1" customHeight="1">
      <c r="A66" s="27"/>
      <c r="B66" s="27"/>
      <c r="C66" s="27"/>
      <c r="D66" s="27"/>
      <c r="E66" s="27"/>
      <c r="F66" s="27"/>
      <c r="G66" s="27"/>
      <c r="I66" s="41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Y66" s="120"/>
      <c r="AA66" s="120"/>
      <c r="AB66" s="120"/>
      <c r="AC66" s="120"/>
      <c r="AD66" s="120"/>
      <c r="AE66" s="120"/>
      <c r="AF66" s="120"/>
      <c r="AG66" s="120"/>
    </row>
    <row r="67" spans="1:33" ht="15.75" hidden="1" customHeight="1">
      <c r="A67" s="27"/>
      <c r="B67" s="27"/>
      <c r="C67" s="27"/>
      <c r="D67" s="27"/>
      <c r="E67" s="27"/>
      <c r="F67" s="27"/>
      <c r="G67" s="27"/>
      <c r="I67" s="41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Y67" s="120"/>
      <c r="AA67" s="120"/>
      <c r="AB67" s="120"/>
      <c r="AC67" s="120"/>
      <c r="AD67" s="120"/>
      <c r="AE67" s="120"/>
      <c r="AF67" s="120"/>
      <c r="AG67" s="120"/>
    </row>
    <row r="68" spans="1:33" ht="15.75" hidden="1" customHeight="1">
      <c r="A68" s="27"/>
      <c r="B68" s="27"/>
      <c r="C68" s="27"/>
      <c r="D68" s="27"/>
      <c r="E68" s="27"/>
      <c r="F68" s="27"/>
      <c r="G68" s="27"/>
      <c r="I68" s="41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Y68" s="120"/>
      <c r="AA68" s="120"/>
      <c r="AB68" s="120"/>
      <c r="AC68" s="120"/>
      <c r="AD68" s="120"/>
      <c r="AE68" s="120"/>
      <c r="AF68" s="120"/>
      <c r="AG68" s="120"/>
    </row>
    <row r="69" spans="1:33" ht="15.75" hidden="1" customHeight="1">
      <c r="A69" s="27"/>
      <c r="B69" s="27"/>
      <c r="C69" s="27"/>
      <c r="D69" s="27"/>
      <c r="E69" s="27"/>
      <c r="F69" s="27"/>
      <c r="G69" s="27"/>
      <c r="I69" s="41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Y69" s="120"/>
      <c r="AA69" s="120"/>
      <c r="AB69" s="120"/>
      <c r="AC69" s="120"/>
      <c r="AD69" s="120"/>
      <c r="AE69" s="120"/>
      <c r="AF69" s="120"/>
      <c r="AG69" s="120"/>
    </row>
    <row r="70" spans="1:33" ht="15.75" hidden="1" customHeight="1">
      <c r="A70" s="27"/>
      <c r="B70" s="27"/>
      <c r="C70" s="27"/>
      <c r="D70" s="27"/>
      <c r="E70" s="27"/>
      <c r="F70" s="27"/>
      <c r="G70" s="27"/>
      <c r="I70" s="41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Y70" s="120"/>
      <c r="AA70" s="120"/>
      <c r="AB70" s="120"/>
      <c r="AC70" s="120"/>
      <c r="AD70" s="120"/>
      <c r="AE70" s="120"/>
      <c r="AF70" s="120"/>
      <c r="AG70" s="120"/>
    </row>
    <row r="71" spans="1:33" ht="15.75" hidden="1" customHeight="1">
      <c r="A71" s="27"/>
      <c r="B71" s="27"/>
      <c r="C71" s="27"/>
      <c r="D71" s="27"/>
      <c r="E71" s="27"/>
      <c r="F71" s="27"/>
      <c r="G71" s="27"/>
      <c r="I71" s="41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Y71" s="120"/>
      <c r="AA71" s="120"/>
      <c r="AB71" s="120"/>
      <c r="AC71" s="120"/>
      <c r="AD71" s="120"/>
      <c r="AE71" s="120"/>
      <c r="AF71" s="120"/>
      <c r="AG71" s="120"/>
    </row>
    <row r="72" spans="1:33" ht="15.75" hidden="1" customHeight="1">
      <c r="A72" s="27"/>
      <c r="B72" s="27"/>
      <c r="C72" s="27"/>
      <c r="D72" s="27"/>
      <c r="E72" s="27"/>
      <c r="F72" s="27"/>
      <c r="G72" s="27"/>
      <c r="I72" s="41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Y72" s="120"/>
      <c r="AA72" s="120"/>
      <c r="AB72" s="120"/>
      <c r="AC72" s="120"/>
      <c r="AD72" s="120"/>
      <c r="AE72" s="120"/>
      <c r="AF72" s="120"/>
      <c r="AG72" s="120"/>
    </row>
    <row r="73" spans="1:33" ht="15.75" hidden="1" customHeight="1">
      <c r="A73" s="27"/>
      <c r="B73" s="27"/>
      <c r="C73" s="27"/>
      <c r="D73" s="27"/>
      <c r="E73" s="27"/>
      <c r="F73" s="27"/>
      <c r="G73" s="27"/>
      <c r="I73" s="41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Y73" s="120"/>
      <c r="AA73" s="120"/>
      <c r="AB73" s="120"/>
      <c r="AC73" s="120"/>
      <c r="AD73" s="120"/>
      <c r="AE73" s="120"/>
      <c r="AF73" s="120"/>
      <c r="AG73" s="120"/>
    </row>
    <row r="74" spans="1:33" ht="15.75" hidden="1" customHeight="1">
      <c r="A74" s="27"/>
      <c r="B74" s="27"/>
      <c r="C74" s="27"/>
      <c r="D74" s="27"/>
      <c r="E74" s="27"/>
      <c r="F74" s="27"/>
      <c r="G74" s="27"/>
      <c r="I74" s="41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Y74" s="120"/>
      <c r="AA74" s="120"/>
      <c r="AB74" s="120"/>
      <c r="AC74" s="120"/>
      <c r="AD74" s="120"/>
      <c r="AE74" s="120"/>
      <c r="AF74" s="120"/>
      <c r="AG74" s="120"/>
    </row>
    <row r="75" spans="1:33" ht="15.75" hidden="1" customHeight="1">
      <c r="A75" s="27"/>
      <c r="B75" s="27"/>
      <c r="C75" s="27"/>
      <c r="D75" s="27"/>
      <c r="E75" s="27"/>
      <c r="F75" s="27"/>
      <c r="G75" s="27"/>
      <c r="I75" s="41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Y75" s="120"/>
      <c r="AA75" s="120"/>
      <c r="AB75" s="120"/>
      <c r="AC75" s="120"/>
      <c r="AD75" s="120"/>
      <c r="AE75" s="120"/>
      <c r="AF75" s="120"/>
      <c r="AG75" s="120"/>
    </row>
    <row r="76" spans="1:33" ht="15.75" hidden="1" customHeight="1">
      <c r="A76" s="27"/>
      <c r="B76" s="27"/>
      <c r="C76" s="27"/>
      <c r="D76" s="27"/>
      <c r="E76" s="27"/>
      <c r="F76" s="27"/>
      <c r="G76" s="27"/>
      <c r="I76" s="41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Y76" s="120"/>
      <c r="AA76" s="120"/>
      <c r="AB76" s="120"/>
      <c r="AC76" s="120"/>
      <c r="AD76" s="120"/>
      <c r="AE76" s="120"/>
      <c r="AF76" s="120"/>
      <c r="AG76" s="120"/>
    </row>
    <row r="77" spans="1:33" ht="15.75" hidden="1" customHeight="1">
      <c r="A77" s="27"/>
      <c r="B77" s="27"/>
      <c r="C77" s="27"/>
      <c r="D77" s="27"/>
      <c r="E77" s="27"/>
      <c r="F77" s="27"/>
      <c r="G77" s="27"/>
      <c r="I77" s="41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Y77" s="120"/>
      <c r="AA77" s="120"/>
      <c r="AB77" s="120"/>
      <c r="AC77" s="120"/>
      <c r="AD77" s="120"/>
      <c r="AE77" s="120"/>
      <c r="AF77" s="120"/>
      <c r="AG77" s="120"/>
    </row>
    <row r="78" spans="1:33" ht="15.75" hidden="1" customHeight="1">
      <c r="A78" s="27"/>
      <c r="B78" s="27"/>
      <c r="C78" s="27"/>
      <c r="D78" s="27"/>
      <c r="E78" s="27"/>
      <c r="F78" s="27"/>
      <c r="G78" s="27"/>
      <c r="I78" s="41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Y78" s="120"/>
      <c r="AA78" s="120"/>
      <c r="AB78" s="120"/>
      <c r="AC78" s="120"/>
      <c r="AD78" s="120"/>
      <c r="AE78" s="120"/>
      <c r="AF78" s="120"/>
      <c r="AG78" s="120"/>
    </row>
    <row r="79" spans="1:33" ht="15.75" hidden="1" customHeight="1">
      <c r="A79" s="27"/>
      <c r="B79" s="27"/>
      <c r="C79" s="27"/>
      <c r="D79" s="27"/>
      <c r="E79" s="27"/>
      <c r="F79" s="27"/>
      <c r="G79" s="27"/>
      <c r="I79" s="41"/>
      <c r="M79" s="120"/>
      <c r="N79" s="120"/>
      <c r="O79" s="120"/>
      <c r="P79" s="120"/>
      <c r="Q79" s="120"/>
      <c r="R79" s="120"/>
      <c r="S79" s="120"/>
      <c r="T79" s="120"/>
      <c r="U79" s="120"/>
      <c r="Y79" s="120"/>
      <c r="AA79" s="120"/>
      <c r="AB79" s="120"/>
      <c r="AC79" s="120"/>
      <c r="AD79" s="120"/>
      <c r="AE79" s="120"/>
      <c r="AF79" s="120"/>
      <c r="AG79" s="120"/>
    </row>
    <row r="80" spans="1:33" ht="15.75" hidden="1" customHeight="1">
      <c r="A80" s="27"/>
      <c r="B80" s="27"/>
      <c r="C80" s="27"/>
      <c r="D80" s="27"/>
      <c r="E80" s="27"/>
      <c r="F80" s="27"/>
      <c r="G80" s="27"/>
      <c r="I80" s="41"/>
      <c r="M80" s="120"/>
      <c r="N80" s="120"/>
      <c r="O80" s="120"/>
      <c r="P80" s="120"/>
      <c r="Q80" s="120"/>
      <c r="R80" s="120"/>
      <c r="S80" s="120"/>
      <c r="T80" s="120"/>
      <c r="U80" s="120"/>
      <c r="Y80" s="120"/>
      <c r="AA80" s="120"/>
      <c r="AB80" s="120"/>
      <c r="AC80" s="120"/>
      <c r="AD80" s="120"/>
      <c r="AE80" s="120"/>
      <c r="AF80" s="120"/>
      <c r="AG80" s="120"/>
    </row>
    <row r="81" spans="1:33" ht="15.75" hidden="1" customHeight="1">
      <c r="A81" s="27"/>
      <c r="B81" s="27"/>
      <c r="C81" s="27"/>
      <c r="D81" s="27"/>
      <c r="E81" s="27"/>
      <c r="F81" s="27"/>
      <c r="G81" s="27"/>
      <c r="I81" s="41"/>
      <c r="M81" s="120"/>
      <c r="N81" s="120"/>
      <c r="O81" s="120"/>
      <c r="P81" s="120"/>
      <c r="Q81" s="120"/>
      <c r="R81" s="120"/>
      <c r="S81" s="120"/>
      <c r="T81" s="120"/>
      <c r="U81" s="120"/>
      <c r="AA81" s="120"/>
      <c r="AB81" s="120"/>
      <c r="AC81" s="120"/>
      <c r="AD81" s="120"/>
      <c r="AE81" s="120"/>
      <c r="AF81" s="120"/>
      <c r="AG81" s="120"/>
    </row>
    <row r="82" spans="1:33" ht="15.75" hidden="1" customHeight="1">
      <c r="A82" s="27"/>
      <c r="B82" s="27"/>
      <c r="C82" s="27"/>
      <c r="D82" s="27"/>
      <c r="E82" s="27"/>
      <c r="F82" s="27"/>
      <c r="G82" s="27"/>
      <c r="I82" s="41"/>
      <c r="M82" s="120"/>
      <c r="N82" s="120"/>
      <c r="O82" s="120"/>
      <c r="P82" s="120"/>
      <c r="Q82" s="120"/>
      <c r="R82" s="120"/>
      <c r="S82" s="120"/>
      <c r="T82" s="120"/>
      <c r="U82" s="120"/>
      <c r="AA82" s="120"/>
      <c r="AB82" s="120"/>
      <c r="AC82" s="120"/>
      <c r="AD82" s="120"/>
      <c r="AE82" s="120"/>
      <c r="AF82" s="120"/>
      <c r="AG82" s="120"/>
    </row>
    <row r="83" spans="1:33" ht="15.75" hidden="1" customHeight="1">
      <c r="A83" s="27"/>
      <c r="B83" s="27"/>
      <c r="C83" s="27"/>
      <c r="D83" s="27"/>
      <c r="E83" s="27"/>
      <c r="F83" s="27"/>
      <c r="G83" s="27"/>
      <c r="I83" s="41"/>
      <c r="M83" s="120"/>
      <c r="N83" s="120"/>
      <c r="O83" s="120"/>
      <c r="P83" s="120"/>
      <c r="Q83" s="120"/>
      <c r="R83" s="120"/>
      <c r="S83" s="120"/>
      <c r="T83" s="120"/>
      <c r="U83" s="120"/>
      <c r="AA83" s="120"/>
      <c r="AB83" s="120"/>
      <c r="AC83" s="120"/>
      <c r="AD83" s="120"/>
      <c r="AE83" s="120"/>
      <c r="AF83" s="120"/>
      <c r="AG83" s="120"/>
    </row>
    <row r="84" spans="1:33" ht="15.75" hidden="1" customHeight="1">
      <c r="A84" s="27"/>
      <c r="B84" s="27"/>
      <c r="C84" s="27"/>
      <c r="D84" s="27"/>
      <c r="E84" s="27"/>
      <c r="F84" s="27"/>
      <c r="G84" s="27"/>
      <c r="I84" s="41"/>
      <c r="M84" s="120"/>
      <c r="N84" s="120"/>
      <c r="O84" s="120"/>
      <c r="P84" s="120"/>
      <c r="Q84" s="120"/>
      <c r="R84" s="120"/>
      <c r="S84" s="120"/>
      <c r="T84" s="120"/>
      <c r="U84" s="120"/>
      <c r="AA84" s="120"/>
      <c r="AB84" s="120"/>
      <c r="AC84" s="120"/>
      <c r="AD84" s="120"/>
      <c r="AE84" s="120"/>
      <c r="AF84" s="120"/>
      <c r="AG84" s="120"/>
    </row>
    <row r="85" spans="1:33" ht="15.75" hidden="1" customHeight="1">
      <c r="A85" s="27"/>
      <c r="B85" s="27"/>
      <c r="C85" s="27"/>
      <c r="D85" s="27"/>
      <c r="E85" s="27"/>
      <c r="F85" s="27"/>
      <c r="G85" s="27"/>
      <c r="I85" s="41"/>
      <c r="M85" s="120"/>
      <c r="N85" s="120"/>
      <c r="O85" s="120"/>
      <c r="P85" s="120"/>
      <c r="Q85" s="120"/>
      <c r="R85" s="120"/>
      <c r="S85" s="120"/>
      <c r="T85" s="120"/>
      <c r="U85" s="120"/>
      <c r="AA85" s="120"/>
      <c r="AB85" s="120"/>
      <c r="AC85" s="120"/>
      <c r="AD85" s="120"/>
      <c r="AE85" s="120"/>
      <c r="AF85" s="120"/>
      <c r="AG85" s="120"/>
    </row>
    <row r="86" spans="1:33" ht="15.75" hidden="1" customHeight="1">
      <c r="A86" s="27"/>
      <c r="B86" s="27"/>
      <c r="C86" s="27"/>
      <c r="D86" s="27"/>
      <c r="E86" s="27"/>
      <c r="F86" s="27"/>
      <c r="G86" s="27"/>
      <c r="I86" s="41"/>
      <c r="M86" s="120"/>
      <c r="N86" s="120"/>
      <c r="O86" s="120"/>
      <c r="P86" s="120"/>
      <c r="S86" s="120"/>
      <c r="T86" s="120"/>
      <c r="AA86" s="120"/>
      <c r="AB86" s="120"/>
      <c r="AC86" s="120"/>
      <c r="AD86" s="120"/>
      <c r="AE86" s="120"/>
      <c r="AF86" s="120"/>
      <c r="AG86" s="120"/>
    </row>
    <row r="87" spans="1:33" ht="15.75" hidden="1" customHeight="1">
      <c r="A87" s="27"/>
      <c r="B87" s="27"/>
      <c r="C87" s="27"/>
      <c r="D87" s="27"/>
      <c r="E87" s="27"/>
      <c r="F87" s="27"/>
      <c r="G87" s="27"/>
      <c r="I87" s="41"/>
      <c r="M87" s="120"/>
      <c r="N87" s="120"/>
      <c r="O87" s="120"/>
      <c r="P87" s="120"/>
      <c r="AA87" s="120"/>
      <c r="AB87" s="120"/>
      <c r="AC87" s="120"/>
      <c r="AD87" s="120"/>
      <c r="AE87" s="120"/>
      <c r="AF87" s="120"/>
      <c r="AG87" s="120"/>
    </row>
    <row r="88" spans="1:33" ht="15.75" hidden="1" customHeight="1">
      <c r="A88" s="27"/>
      <c r="B88" s="27"/>
      <c r="C88" s="27"/>
      <c r="D88" s="27"/>
      <c r="E88" s="27"/>
      <c r="F88" s="27"/>
      <c r="G88" s="27"/>
      <c r="I88" s="41"/>
      <c r="M88" s="120"/>
      <c r="N88" s="120"/>
      <c r="O88" s="120"/>
      <c r="P88" s="120"/>
      <c r="AA88" s="120"/>
      <c r="AB88" s="120"/>
      <c r="AC88" s="120"/>
      <c r="AD88" s="120"/>
      <c r="AE88" s="120"/>
      <c r="AF88" s="120"/>
      <c r="AG88" s="120"/>
    </row>
    <row r="89" spans="1:33" ht="15.75" hidden="1" customHeight="1">
      <c r="A89" s="27"/>
      <c r="B89" s="27"/>
      <c r="C89" s="27"/>
      <c r="D89" s="27"/>
      <c r="E89" s="27"/>
      <c r="F89" s="27"/>
      <c r="G89" s="27"/>
      <c r="I89" s="41"/>
      <c r="M89" s="120"/>
      <c r="N89" s="120"/>
      <c r="O89" s="120"/>
      <c r="P89" s="120"/>
      <c r="AA89" s="120"/>
      <c r="AB89" s="120"/>
      <c r="AC89" s="120"/>
      <c r="AD89" s="120"/>
      <c r="AE89" s="120"/>
      <c r="AF89" s="120"/>
      <c r="AG89" s="120"/>
    </row>
    <row r="90" spans="1:33" ht="15.75" hidden="1" customHeight="1">
      <c r="A90" s="27"/>
      <c r="B90" s="27"/>
      <c r="C90" s="27"/>
      <c r="D90" s="27"/>
      <c r="E90" s="27"/>
      <c r="F90" s="27"/>
      <c r="G90" s="27"/>
      <c r="I90" s="41"/>
      <c r="M90" s="120"/>
      <c r="N90" s="120"/>
      <c r="O90" s="120"/>
      <c r="P90" s="120"/>
      <c r="AA90" s="120"/>
      <c r="AB90" s="120"/>
      <c r="AC90" s="120"/>
      <c r="AD90" s="120"/>
    </row>
    <row r="91" spans="1:33" ht="15.75" hidden="1" customHeight="1">
      <c r="A91" s="27"/>
      <c r="B91" s="27"/>
      <c r="C91" s="27"/>
      <c r="D91" s="27"/>
      <c r="E91" s="27"/>
      <c r="F91" s="27"/>
      <c r="G91" s="27"/>
      <c r="I91" s="41"/>
      <c r="M91" s="120"/>
      <c r="N91" s="120"/>
      <c r="O91" s="120"/>
      <c r="P91" s="120"/>
      <c r="AA91" s="120"/>
      <c r="AB91" s="120"/>
      <c r="AC91" s="120"/>
      <c r="AD91" s="120"/>
    </row>
    <row r="92" spans="1:33" ht="15.75" hidden="1" customHeight="1">
      <c r="A92" s="27"/>
      <c r="B92" s="27"/>
      <c r="C92" s="27"/>
      <c r="D92" s="27"/>
      <c r="E92" s="27"/>
      <c r="F92" s="27"/>
      <c r="G92" s="27"/>
      <c r="I92" s="41"/>
      <c r="M92" s="120"/>
      <c r="N92" s="120"/>
      <c r="O92" s="120"/>
      <c r="AA92" s="120"/>
      <c r="AB92" s="120"/>
      <c r="AC92" s="120"/>
    </row>
    <row r="93" spans="1:33" ht="15.75" hidden="1" customHeight="1">
      <c r="A93" s="27"/>
      <c r="B93" s="27"/>
      <c r="C93" s="27"/>
      <c r="D93" s="27"/>
      <c r="E93" s="27"/>
      <c r="F93" s="27"/>
      <c r="G93" s="27"/>
      <c r="I93" s="41"/>
      <c r="M93" s="120"/>
      <c r="AA93" s="120"/>
    </row>
    <row r="94" spans="1:33" ht="15.75" hidden="1" customHeight="1">
      <c r="A94" s="27"/>
      <c r="B94" s="27"/>
      <c r="C94" s="27"/>
      <c r="D94" s="27"/>
      <c r="E94" s="27"/>
      <c r="F94" s="27"/>
      <c r="G94" s="27"/>
      <c r="I94" s="41"/>
      <c r="M94" s="120"/>
      <c r="AA94" s="120"/>
    </row>
    <row r="95" spans="1:33" ht="15.75" hidden="1" customHeight="1">
      <c r="A95" s="27"/>
      <c r="B95" s="27"/>
      <c r="C95" s="27"/>
      <c r="D95" s="27"/>
      <c r="E95" s="27"/>
      <c r="F95" s="27"/>
      <c r="G95" s="27"/>
      <c r="I95" s="41"/>
      <c r="M95" s="120"/>
      <c r="AA95" s="120"/>
    </row>
    <row r="96" spans="1:33" ht="15.75" hidden="1" customHeight="1">
      <c r="A96" s="27"/>
      <c r="B96" s="27"/>
      <c r="C96" s="27"/>
      <c r="D96" s="27"/>
      <c r="E96" s="27"/>
      <c r="F96" s="27"/>
      <c r="G96" s="27"/>
      <c r="I96" s="41"/>
      <c r="M96" s="120"/>
      <c r="AA96" s="120"/>
    </row>
    <row r="97" spans="1:9" ht="15.75" hidden="1" customHeight="1">
      <c r="A97" s="27"/>
      <c r="B97" s="27"/>
      <c r="C97" s="27"/>
      <c r="D97" s="27"/>
      <c r="E97" s="27"/>
      <c r="F97" s="27"/>
      <c r="G97" s="27"/>
      <c r="I97" s="41"/>
    </row>
    <row r="98" spans="1:9" ht="15.75" hidden="1" customHeight="1">
      <c r="A98" s="27"/>
      <c r="B98" s="27"/>
      <c r="C98" s="27"/>
      <c r="D98" s="27"/>
      <c r="E98" s="27"/>
      <c r="F98" s="27"/>
      <c r="G98" s="27"/>
      <c r="I98" s="41"/>
    </row>
    <row r="99" spans="1:9" ht="15.75" hidden="1" customHeight="1">
      <c r="A99" s="27"/>
      <c r="B99" s="27"/>
      <c r="C99" s="27"/>
      <c r="D99" s="27"/>
      <c r="E99" s="27"/>
      <c r="F99" s="27"/>
      <c r="G99" s="27"/>
      <c r="I99" s="41"/>
    </row>
    <row r="100" spans="1:9" ht="15.75" hidden="1" customHeight="1">
      <c r="A100" s="27"/>
      <c r="B100" s="27"/>
      <c r="C100" s="27"/>
      <c r="D100" s="27"/>
      <c r="E100" s="27"/>
      <c r="F100" s="27"/>
      <c r="G100" s="27"/>
      <c r="I100" s="41"/>
    </row>
    <row r="101" spans="1:9" ht="15.75" hidden="1" customHeight="1">
      <c r="A101" s="27"/>
      <c r="B101" s="27"/>
      <c r="C101" s="27"/>
      <c r="D101" s="27"/>
      <c r="E101" s="27"/>
      <c r="F101" s="27"/>
      <c r="G101" s="27"/>
      <c r="I101" s="41"/>
    </row>
    <row r="102" spans="1:9" ht="15.75" hidden="1" customHeight="1">
      <c r="A102" s="27"/>
      <c r="B102" s="27"/>
      <c r="C102" s="27"/>
      <c r="D102" s="27"/>
      <c r="E102" s="27"/>
      <c r="F102" s="27"/>
      <c r="G102" s="27"/>
      <c r="I102" s="41"/>
    </row>
    <row r="103" spans="1:9" ht="15.75" hidden="1" customHeight="1">
      <c r="A103" s="27"/>
      <c r="B103" s="27"/>
      <c r="C103" s="27"/>
      <c r="D103" s="27"/>
      <c r="E103" s="27"/>
      <c r="F103" s="27"/>
      <c r="G103" s="27"/>
      <c r="I103" s="41"/>
    </row>
    <row r="104" spans="1:9" ht="15.75" hidden="1" customHeight="1">
      <c r="A104" s="27"/>
      <c r="B104" s="27"/>
      <c r="C104" s="27"/>
      <c r="D104" s="27"/>
      <c r="E104" s="27"/>
      <c r="F104" s="27"/>
      <c r="G104" s="27"/>
      <c r="I104" s="41"/>
    </row>
    <row r="105" spans="1:9" ht="15.75" hidden="1" customHeight="1">
      <c r="A105" s="27"/>
      <c r="B105" s="27"/>
      <c r="C105" s="27"/>
      <c r="D105" s="27"/>
      <c r="E105" s="27"/>
      <c r="F105" s="27"/>
      <c r="G105" s="27"/>
      <c r="I105" s="41"/>
    </row>
    <row r="106" spans="1:9" ht="15.75" hidden="1" customHeight="1">
      <c r="A106" s="27"/>
      <c r="B106" s="27"/>
      <c r="C106" s="27"/>
      <c r="D106" s="27"/>
      <c r="E106" s="27"/>
      <c r="F106" s="27"/>
      <c r="G106" s="27"/>
      <c r="I106" s="41"/>
    </row>
    <row r="107" spans="1:9" ht="15.75" hidden="1" customHeight="1">
      <c r="A107" s="27"/>
      <c r="B107" s="27"/>
      <c r="C107" s="27"/>
      <c r="D107" s="27"/>
      <c r="E107" s="27"/>
      <c r="F107" s="27"/>
      <c r="G107" s="27"/>
      <c r="I107" s="41"/>
    </row>
    <row r="108" spans="1:9" ht="15.75" hidden="1" customHeight="1">
      <c r="A108" s="27"/>
      <c r="B108" s="27"/>
      <c r="C108" s="27"/>
      <c r="D108" s="27"/>
      <c r="E108" s="27"/>
      <c r="F108" s="27"/>
      <c r="G108" s="27"/>
      <c r="I108" s="41"/>
    </row>
    <row r="109" spans="1:9" ht="15.75" hidden="1" customHeight="1">
      <c r="A109" s="27"/>
      <c r="B109" s="27"/>
      <c r="C109" s="27"/>
      <c r="D109" s="27"/>
      <c r="E109" s="27"/>
      <c r="F109" s="27"/>
      <c r="G109" s="27"/>
      <c r="I109" s="41"/>
    </row>
    <row r="110" spans="1:9" ht="15.75" hidden="1" customHeight="1">
      <c r="A110" s="27"/>
      <c r="B110" s="27"/>
      <c r="C110" s="27"/>
      <c r="D110" s="27"/>
      <c r="E110" s="27"/>
      <c r="F110" s="27"/>
      <c r="G110" s="27"/>
      <c r="I110" s="41"/>
    </row>
    <row r="111" spans="1:9" ht="15.75" hidden="1" customHeight="1">
      <c r="A111" s="27"/>
      <c r="B111" s="27"/>
      <c r="C111" s="27"/>
      <c r="D111" s="27"/>
      <c r="E111" s="27"/>
      <c r="F111" s="27"/>
      <c r="G111" s="27"/>
      <c r="I111" s="41"/>
    </row>
    <row r="112" spans="1:9" ht="15.75" hidden="1" customHeight="1">
      <c r="A112" s="27"/>
      <c r="B112" s="27"/>
      <c r="C112" s="27"/>
      <c r="D112" s="27"/>
      <c r="E112" s="27"/>
      <c r="F112" s="27"/>
      <c r="G112" s="27"/>
      <c r="I112" s="41"/>
    </row>
    <row r="113" spans="1:9" ht="15.75" hidden="1" customHeight="1">
      <c r="A113" s="27"/>
      <c r="B113" s="27"/>
      <c r="C113" s="27"/>
      <c r="D113" s="27"/>
      <c r="E113" s="27"/>
      <c r="F113" s="27"/>
      <c r="G113" s="27"/>
      <c r="I113" s="41"/>
    </row>
    <row r="114" spans="1:9" ht="15.75" hidden="1" customHeight="1">
      <c r="A114" s="27"/>
      <c r="B114" s="27"/>
      <c r="C114" s="27"/>
      <c r="D114" s="27"/>
      <c r="E114" s="27"/>
      <c r="F114" s="27"/>
      <c r="G114" s="27"/>
      <c r="I114" s="41"/>
    </row>
    <row r="115" spans="1:9" ht="15.75" hidden="1" customHeight="1">
      <c r="A115" s="27"/>
      <c r="B115" s="27"/>
      <c r="C115" s="27"/>
      <c r="D115" s="27"/>
      <c r="E115" s="27"/>
      <c r="F115" s="27"/>
      <c r="G115" s="27"/>
      <c r="I115" s="41"/>
    </row>
    <row r="116" spans="1:9" ht="15.75" hidden="1" customHeight="1">
      <c r="A116" s="27"/>
      <c r="B116" s="27"/>
      <c r="C116" s="27"/>
      <c r="D116" s="27"/>
      <c r="E116" s="27"/>
      <c r="F116" s="27"/>
      <c r="G116" s="27"/>
      <c r="I116" s="41"/>
    </row>
    <row r="117" spans="1:9" ht="15.75" hidden="1" customHeight="1">
      <c r="A117" s="27"/>
      <c r="B117" s="27"/>
      <c r="C117" s="27"/>
      <c r="D117" s="27"/>
      <c r="E117" s="27"/>
      <c r="F117" s="27"/>
      <c r="G117" s="27"/>
      <c r="I117" s="41"/>
    </row>
    <row r="118" spans="1:9" ht="15.75" hidden="1" customHeight="1">
      <c r="A118" s="27"/>
      <c r="B118" s="27"/>
      <c r="C118" s="27"/>
      <c r="D118" s="27"/>
      <c r="E118" s="27"/>
      <c r="F118" s="27"/>
      <c r="G118" s="27"/>
      <c r="I118" s="41"/>
    </row>
    <row r="119" spans="1:9" ht="15.75" hidden="1" customHeight="1">
      <c r="A119" s="27"/>
      <c r="B119" s="27"/>
      <c r="C119" s="27"/>
      <c r="D119" s="27"/>
      <c r="E119" s="27"/>
      <c r="F119" s="27"/>
      <c r="G119" s="27"/>
      <c r="I119" s="41"/>
    </row>
    <row r="120" spans="1:9" ht="15.75" hidden="1" customHeight="1">
      <c r="A120" s="27"/>
      <c r="B120" s="27"/>
      <c r="C120" s="27"/>
      <c r="D120" s="27"/>
      <c r="E120" s="27"/>
      <c r="F120" s="27"/>
      <c r="G120" s="27"/>
      <c r="I120" s="41"/>
    </row>
    <row r="121" spans="1:9" ht="15.75" hidden="1" customHeight="1">
      <c r="A121" s="27"/>
      <c r="B121" s="27"/>
      <c r="C121" s="27"/>
      <c r="D121" s="27"/>
      <c r="E121" s="27"/>
      <c r="F121" s="27"/>
      <c r="G121" s="27"/>
      <c r="I121" s="41"/>
    </row>
    <row r="122" spans="1:9" ht="15.75" hidden="1" customHeight="1">
      <c r="A122" s="27"/>
      <c r="B122" s="27"/>
      <c r="C122" s="27"/>
      <c r="D122" s="27"/>
      <c r="E122" s="27"/>
      <c r="F122" s="27"/>
      <c r="G122" s="27"/>
      <c r="I122" s="41"/>
    </row>
    <row r="123" spans="1:9" ht="15.75" hidden="1" customHeight="1">
      <c r="A123" s="27"/>
      <c r="B123" s="27"/>
      <c r="C123" s="27"/>
      <c r="D123" s="27"/>
      <c r="E123" s="27"/>
      <c r="F123" s="27"/>
      <c r="G123" s="27"/>
      <c r="I123" s="41"/>
    </row>
    <row r="124" spans="1:9" ht="15.75" hidden="1" customHeight="1">
      <c r="A124" s="27"/>
      <c r="B124" s="27"/>
      <c r="C124" s="27"/>
      <c r="D124" s="27"/>
      <c r="E124" s="27"/>
      <c r="F124" s="27"/>
      <c r="G124" s="27"/>
      <c r="I124" s="41"/>
    </row>
    <row r="125" spans="1:9" ht="15.75" hidden="1" customHeight="1">
      <c r="A125" s="27"/>
      <c r="B125" s="27"/>
      <c r="C125" s="27"/>
      <c r="D125" s="27"/>
      <c r="E125" s="27"/>
      <c r="F125" s="27"/>
      <c r="G125" s="27"/>
      <c r="I125" s="41"/>
    </row>
    <row r="126" spans="1:9" ht="15.75" hidden="1" customHeight="1">
      <c r="A126" s="27"/>
      <c r="B126" s="27"/>
      <c r="C126" s="27"/>
      <c r="D126" s="27"/>
      <c r="E126" s="27"/>
      <c r="F126" s="27"/>
      <c r="G126" s="27"/>
      <c r="I126" s="41"/>
    </row>
    <row r="127" spans="1:9" ht="15.75" hidden="1" customHeight="1">
      <c r="A127" s="27"/>
      <c r="B127" s="27"/>
      <c r="C127" s="27"/>
      <c r="D127" s="27"/>
      <c r="E127" s="27"/>
      <c r="F127" s="27"/>
      <c r="G127" s="27"/>
      <c r="I127" s="41"/>
    </row>
    <row r="128" spans="1:9" ht="15.75" hidden="1" customHeight="1">
      <c r="A128" s="27"/>
      <c r="B128" s="27"/>
      <c r="C128" s="27"/>
      <c r="D128" s="27"/>
      <c r="E128" s="27"/>
      <c r="F128" s="27"/>
      <c r="G128" s="27"/>
      <c r="I128" s="41"/>
    </row>
    <row r="129" spans="1:9" ht="15.75" hidden="1" customHeight="1">
      <c r="A129" s="27"/>
      <c r="B129" s="27"/>
      <c r="C129" s="27"/>
      <c r="D129" s="27"/>
      <c r="E129" s="27"/>
      <c r="F129" s="27"/>
      <c r="G129" s="27"/>
      <c r="I129" s="41"/>
    </row>
    <row r="130" spans="1:9" ht="15.75" hidden="1" customHeight="1">
      <c r="A130" s="27"/>
      <c r="B130" s="27"/>
      <c r="C130" s="27"/>
      <c r="D130" s="27"/>
      <c r="E130" s="27"/>
      <c r="F130" s="27"/>
      <c r="G130" s="27"/>
      <c r="I130" s="41"/>
    </row>
    <row r="131" spans="1:9" ht="15.75" hidden="1" customHeight="1">
      <c r="A131" s="27"/>
      <c r="B131" s="27"/>
      <c r="C131" s="27"/>
      <c r="D131" s="27"/>
      <c r="E131" s="27"/>
      <c r="F131" s="27"/>
      <c r="G131" s="27"/>
      <c r="I131" s="41"/>
    </row>
    <row r="132" spans="1:9" ht="15.75" hidden="1" customHeight="1">
      <c r="A132" s="27"/>
      <c r="B132" s="27"/>
      <c r="C132" s="27"/>
      <c r="D132" s="27"/>
      <c r="E132" s="27"/>
      <c r="F132" s="27"/>
      <c r="G132" s="27"/>
      <c r="I132" s="41"/>
    </row>
    <row r="133" spans="1:9" ht="15.75" hidden="1" customHeight="1">
      <c r="A133" s="27"/>
      <c r="B133" s="27"/>
      <c r="C133" s="27"/>
      <c r="D133" s="27"/>
      <c r="E133" s="27"/>
      <c r="F133" s="27"/>
      <c r="G133" s="27"/>
      <c r="I133" s="41"/>
    </row>
    <row r="134" spans="1:9" ht="15.75" hidden="1" customHeight="1">
      <c r="A134" s="27"/>
      <c r="B134" s="27"/>
      <c r="C134" s="27"/>
      <c r="D134" s="27"/>
      <c r="E134" s="27"/>
      <c r="F134" s="27"/>
      <c r="G134" s="27"/>
      <c r="I134" s="41"/>
    </row>
    <row r="135" spans="1:9" ht="15.75" hidden="1" customHeight="1">
      <c r="A135" s="27"/>
      <c r="B135" s="27"/>
      <c r="C135" s="27"/>
      <c r="D135" s="27"/>
      <c r="E135" s="27"/>
      <c r="F135" s="27"/>
      <c r="G135" s="27"/>
      <c r="I135" s="41"/>
    </row>
    <row r="136" spans="1:9" ht="15.75" hidden="1" customHeight="1">
      <c r="A136" s="27"/>
      <c r="B136" s="27"/>
      <c r="C136" s="27"/>
      <c r="D136" s="27"/>
      <c r="E136" s="27"/>
      <c r="F136" s="27"/>
      <c r="G136" s="27"/>
      <c r="I136" s="41"/>
    </row>
    <row r="137" spans="1:9" ht="15.75" hidden="1" customHeight="1">
      <c r="A137" s="27"/>
      <c r="B137" s="27"/>
      <c r="C137" s="27"/>
      <c r="D137" s="27"/>
      <c r="E137" s="27"/>
      <c r="F137" s="27"/>
      <c r="G137" s="27"/>
      <c r="I137" s="41"/>
    </row>
    <row r="138" spans="1:9" ht="15.75" hidden="1" customHeight="1">
      <c r="A138" s="27"/>
      <c r="B138" s="27"/>
      <c r="C138" s="27"/>
      <c r="D138" s="27"/>
      <c r="E138" s="27"/>
      <c r="F138" s="27"/>
      <c r="G138" s="27"/>
      <c r="I138" s="41"/>
    </row>
    <row r="139" spans="1:9" ht="15.75" hidden="1" customHeight="1">
      <c r="A139" s="27"/>
      <c r="B139" s="27"/>
      <c r="C139" s="27"/>
      <c r="D139" s="27"/>
      <c r="E139" s="27"/>
      <c r="F139" s="27"/>
      <c r="G139" s="27"/>
      <c r="I139" s="41"/>
    </row>
    <row r="140" spans="1:9" ht="15.75" hidden="1" customHeight="1">
      <c r="A140" s="27"/>
      <c r="B140" s="27"/>
      <c r="C140" s="27"/>
      <c r="D140" s="27"/>
      <c r="E140" s="27"/>
      <c r="F140" s="27"/>
      <c r="G140" s="27"/>
      <c r="I140" s="41"/>
    </row>
    <row r="141" spans="1:9" ht="15.75" hidden="1" customHeight="1">
      <c r="A141" s="27"/>
      <c r="B141" s="27"/>
      <c r="C141" s="27"/>
      <c r="D141" s="27"/>
      <c r="E141" s="27"/>
      <c r="F141" s="27"/>
      <c r="G141" s="27"/>
      <c r="I141" s="41"/>
    </row>
    <row r="142" spans="1:9" ht="15.75" hidden="1" customHeight="1">
      <c r="A142" s="27"/>
      <c r="B142" s="27"/>
      <c r="C142" s="27"/>
      <c r="D142" s="27"/>
      <c r="E142" s="27"/>
      <c r="F142" s="27"/>
      <c r="G142" s="27"/>
      <c r="I142" s="41"/>
    </row>
    <row r="143" spans="1:9" ht="15.75" hidden="1" customHeight="1">
      <c r="A143" s="27"/>
      <c r="B143" s="27"/>
      <c r="C143" s="27"/>
      <c r="D143" s="27"/>
      <c r="E143" s="27"/>
      <c r="F143" s="27"/>
      <c r="G143" s="27"/>
      <c r="I143" s="41"/>
    </row>
    <row r="144" spans="1:9" ht="15.75" hidden="1" customHeight="1">
      <c r="A144" s="27"/>
      <c r="B144" s="27"/>
      <c r="C144" s="27"/>
      <c r="D144" s="27"/>
      <c r="E144" s="27"/>
      <c r="F144" s="27"/>
      <c r="G144" s="27"/>
      <c r="I144" s="41"/>
    </row>
    <row r="145" spans="1:9" ht="15.75" hidden="1" customHeight="1">
      <c r="A145" s="27"/>
      <c r="B145" s="27"/>
      <c r="C145" s="27"/>
      <c r="D145" s="27"/>
      <c r="E145" s="27"/>
      <c r="F145" s="27"/>
      <c r="G145" s="27"/>
      <c r="I145" s="41"/>
    </row>
    <row r="146" spans="1:9" ht="15.75" hidden="1" customHeight="1">
      <c r="A146" s="27"/>
      <c r="B146" s="27"/>
      <c r="C146" s="27"/>
      <c r="D146" s="27"/>
      <c r="E146" s="27"/>
      <c r="F146" s="27"/>
      <c r="G146" s="27"/>
      <c r="I146" s="41"/>
    </row>
    <row r="147" spans="1:9" ht="15.75" hidden="1" customHeight="1">
      <c r="A147" s="27"/>
      <c r="B147" s="27"/>
      <c r="C147" s="27"/>
      <c r="D147" s="27"/>
      <c r="E147" s="27"/>
      <c r="F147" s="27"/>
      <c r="G147" s="27"/>
      <c r="I147" s="41"/>
    </row>
    <row r="148" spans="1:9" ht="15.75" hidden="1" customHeight="1">
      <c r="A148" s="27"/>
      <c r="B148" s="27"/>
      <c r="C148" s="27"/>
      <c r="D148" s="27"/>
      <c r="E148" s="27"/>
      <c r="F148" s="27"/>
      <c r="G148" s="27"/>
      <c r="I148" s="41"/>
    </row>
    <row r="149" spans="1:9" ht="15.75" hidden="1" customHeight="1">
      <c r="A149" s="27"/>
      <c r="B149" s="27"/>
      <c r="C149" s="27"/>
      <c r="D149" s="27"/>
      <c r="E149" s="27"/>
      <c r="F149" s="27"/>
      <c r="G149" s="27"/>
      <c r="I149" s="41"/>
    </row>
    <row r="150" spans="1:9" ht="15.75" hidden="1" customHeight="1">
      <c r="A150" s="27"/>
      <c r="B150" s="27"/>
      <c r="C150" s="27"/>
      <c r="D150" s="27"/>
      <c r="E150" s="27"/>
      <c r="F150" s="27"/>
      <c r="G150" s="27"/>
      <c r="I150" s="41"/>
    </row>
    <row r="151" spans="1:9" ht="15.75" hidden="1" customHeight="1">
      <c r="A151" s="27"/>
      <c r="B151" s="27"/>
      <c r="C151" s="27"/>
      <c r="D151" s="27"/>
      <c r="E151" s="27"/>
      <c r="F151" s="27"/>
      <c r="G151" s="27"/>
      <c r="I151" s="41"/>
    </row>
    <row r="152" spans="1:9" ht="15.75" hidden="1" customHeight="1">
      <c r="A152" s="27"/>
      <c r="B152" s="27"/>
      <c r="C152" s="27"/>
      <c r="D152" s="27"/>
      <c r="E152" s="27"/>
      <c r="F152" s="27"/>
      <c r="G152" s="27"/>
      <c r="I152" s="41"/>
    </row>
    <row r="153" spans="1:9" ht="15.75" hidden="1" customHeight="1">
      <c r="A153" s="27"/>
      <c r="B153" s="27"/>
      <c r="C153" s="27"/>
      <c r="D153" s="27"/>
      <c r="E153" s="27"/>
      <c r="F153" s="27"/>
      <c r="G153" s="27"/>
      <c r="I153" s="41"/>
    </row>
    <row r="154" spans="1:9" ht="15.75" hidden="1" customHeight="1">
      <c r="A154" s="27"/>
      <c r="B154" s="27"/>
      <c r="C154" s="27"/>
      <c r="D154" s="27"/>
      <c r="E154" s="27"/>
      <c r="F154" s="27"/>
      <c r="G154" s="27"/>
      <c r="I154" s="41"/>
    </row>
    <row r="155" spans="1:9" ht="15.75" hidden="1" customHeight="1">
      <c r="A155" s="27"/>
      <c r="B155" s="27"/>
      <c r="C155" s="27"/>
      <c r="D155" s="27"/>
      <c r="E155" s="27"/>
      <c r="F155" s="27"/>
      <c r="G155" s="27"/>
      <c r="I155" s="41"/>
    </row>
    <row r="156" spans="1:9" ht="15.75" hidden="1" customHeight="1">
      <c r="A156" s="27"/>
      <c r="B156" s="27"/>
      <c r="C156" s="27"/>
      <c r="D156" s="27"/>
      <c r="E156" s="27"/>
      <c r="F156" s="27"/>
      <c r="G156" s="27"/>
      <c r="I156" s="41"/>
    </row>
    <row r="157" spans="1:9" ht="15.75" hidden="1" customHeight="1">
      <c r="A157" s="27"/>
      <c r="B157" s="27"/>
      <c r="C157" s="27"/>
      <c r="D157" s="27"/>
      <c r="E157" s="27"/>
      <c r="F157" s="27"/>
      <c r="G157" s="27"/>
      <c r="I157" s="41"/>
    </row>
    <row r="158" spans="1:9" ht="15.75" hidden="1" customHeight="1">
      <c r="A158" s="27"/>
      <c r="B158" s="27"/>
      <c r="C158" s="27"/>
      <c r="D158" s="27"/>
      <c r="E158" s="27"/>
      <c r="F158" s="27"/>
      <c r="G158" s="27"/>
      <c r="I158" s="41"/>
    </row>
    <row r="159" spans="1:9" ht="15.75" hidden="1" customHeight="1">
      <c r="A159" s="27"/>
      <c r="B159" s="27"/>
      <c r="C159" s="27"/>
      <c r="D159" s="27"/>
      <c r="E159" s="27"/>
      <c r="F159" s="27"/>
      <c r="G159" s="27"/>
      <c r="I159" s="41"/>
    </row>
    <row r="160" spans="1:9" ht="15.75" hidden="1" customHeight="1">
      <c r="A160" s="27"/>
      <c r="B160" s="27"/>
      <c r="C160" s="27"/>
      <c r="D160" s="27"/>
      <c r="E160" s="27"/>
      <c r="F160" s="27"/>
      <c r="G160" s="27"/>
      <c r="I160" s="41"/>
    </row>
    <row r="161" spans="1:9" ht="15.75" hidden="1" customHeight="1">
      <c r="A161" s="27"/>
      <c r="B161" s="27"/>
      <c r="C161" s="27"/>
      <c r="D161" s="27"/>
      <c r="E161" s="27"/>
      <c r="F161" s="27"/>
      <c r="G161" s="27"/>
      <c r="I161" s="41"/>
    </row>
    <row r="162" spans="1:9" ht="15.75" hidden="1" customHeight="1">
      <c r="A162" s="27"/>
      <c r="B162" s="27"/>
      <c r="C162" s="27"/>
      <c r="D162" s="27"/>
      <c r="E162" s="27"/>
      <c r="F162" s="27"/>
      <c r="G162" s="27"/>
      <c r="I162" s="41"/>
    </row>
    <row r="163" spans="1:9" ht="15.75" hidden="1" customHeight="1">
      <c r="A163" s="27"/>
      <c r="B163" s="27"/>
      <c r="C163" s="27"/>
      <c r="D163" s="27"/>
      <c r="E163" s="27"/>
      <c r="F163" s="27"/>
      <c r="G163" s="27"/>
      <c r="I163" s="41"/>
    </row>
    <row r="164" spans="1:9" ht="15.75" hidden="1" customHeight="1">
      <c r="A164" s="27"/>
      <c r="B164" s="27"/>
      <c r="C164" s="27"/>
      <c r="D164" s="27"/>
      <c r="E164" s="27"/>
      <c r="F164" s="27"/>
      <c r="G164" s="27"/>
      <c r="I164" s="41"/>
    </row>
    <row r="165" spans="1:9" ht="15.75" hidden="1" customHeight="1">
      <c r="A165" s="27"/>
      <c r="B165" s="27"/>
      <c r="C165" s="27"/>
      <c r="D165" s="27"/>
      <c r="E165" s="27"/>
      <c r="F165" s="27"/>
      <c r="G165" s="27"/>
      <c r="I165" s="41"/>
    </row>
    <row r="166" spans="1:9" ht="15.75" hidden="1" customHeight="1">
      <c r="A166" s="27"/>
      <c r="B166" s="27"/>
      <c r="C166" s="27"/>
      <c r="D166" s="27"/>
      <c r="E166" s="27"/>
      <c r="F166" s="27"/>
      <c r="G166" s="27"/>
      <c r="I166" s="41"/>
    </row>
    <row r="167" spans="1:9" ht="15.75" hidden="1" customHeight="1">
      <c r="A167" s="27"/>
      <c r="B167" s="27"/>
      <c r="C167" s="27"/>
      <c r="D167" s="27"/>
      <c r="E167" s="27"/>
      <c r="F167" s="27"/>
      <c r="G167" s="27"/>
      <c r="I167" s="41"/>
    </row>
    <row r="168" spans="1:9" ht="15.75" hidden="1" customHeight="1">
      <c r="A168" s="27"/>
      <c r="B168" s="27"/>
      <c r="C168" s="27"/>
      <c r="D168" s="27"/>
      <c r="E168" s="27"/>
      <c r="F168" s="27"/>
      <c r="G168" s="27"/>
      <c r="I168" s="41"/>
    </row>
    <row r="169" spans="1:9" ht="15.75" hidden="1" customHeight="1">
      <c r="A169" s="27"/>
      <c r="B169" s="27"/>
      <c r="C169" s="27"/>
      <c r="D169" s="27"/>
      <c r="E169" s="27"/>
      <c r="F169" s="27"/>
      <c r="G169" s="27"/>
      <c r="I169" s="41"/>
    </row>
    <row r="170" spans="1:9" ht="15.75" hidden="1" customHeight="1">
      <c r="A170" s="27"/>
      <c r="B170" s="27"/>
      <c r="C170" s="27"/>
      <c r="D170" s="27"/>
      <c r="E170" s="27"/>
      <c r="F170" s="27"/>
      <c r="G170" s="27"/>
      <c r="I170" s="41"/>
    </row>
    <row r="171" spans="1:9" ht="15.75" hidden="1" customHeight="1">
      <c r="A171" s="27"/>
      <c r="B171" s="27"/>
      <c r="C171" s="27"/>
      <c r="D171" s="27"/>
      <c r="E171" s="27"/>
      <c r="F171" s="27"/>
      <c r="G171" s="27"/>
      <c r="I171" s="41"/>
    </row>
    <row r="172" spans="1:9" ht="15.75" hidden="1" customHeight="1">
      <c r="A172" s="27"/>
      <c r="B172" s="27"/>
      <c r="C172" s="27"/>
      <c r="D172" s="27"/>
      <c r="E172" s="27"/>
      <c r="F172" s="27"/>
      <c r="G172" s="27"/>
      <c r="I172" s="41"/>
    </row>
    <row r="173" spans="1:9" ht="15.75" hidden="1" customHeight="1">
      <c r="A173" s="27"/>
      <c r="B173" s="27"/>
      <c r="C173" s="27"/>
      <c r="D173" s="27"/>
      <c r="E173" s="27"/>
      <c r="F173" s="27"/>
      <c r="G173" s="27"/>
      <c r="I173" s="41"/>
    </row>
    <row r="174" spans="1:9" ht="15.75" hidden="1" customHeight="1">
      <c r="A174" s="27"/>
      <c r="B174" s="27"/>
      <c r="C174" s="27"/>
      <c r="D174" s="27"/>
      <c r="E174" s="27"/>
      <c r="F174" s="27"/>
      <c r="G174" s="27"/>
      <c r="I174" s="41"/>
    </row>
    <row r="175" spans="1:9" ht="15.75" hidden="1" customHeight="1">
      <c r="A175" s="27"/>
      <c r="B175" s="27"/>
      <c r="C175" s="27"/>
      <c r="D175" s="27"/>
      <c r="E175" s="27"/>
      <c r="F175" s="27"/>
      <c r="G175" s="27"/>
      <c r="I175" s="41"/>
    </row>
    <row r="176" spans="1:9" ht="15.75" hidden="1" customHeight="1">
      <c r="A176" s="27"/>
      <c r="B176" s="27"/>
      <c r="C176" s="27"/>
      <c r="D176" s="27"/>
      <c r="E176" s="27"/>
      <c r="F176" s="27"/>
      <c r="G176" s="27"/>
      <c r="I176" s="41"/>
    </row>
    <row r="177" spans="1:9" ht="15.75" hidden="1" customHeight="1">
      <c r="A177" s="27"/>
      <c r="B177" s="27"/>
      <c r="C177" s="27"/>
      <c r="D177" s="27"/>
      <c r="E177" s="27"/>
      <c r="F177" s="27"/>
      <c r="G177" s="27"/>
      <c r="I177" s="41"/>
    </row>
    <row r="178" spans="1:9" ht="15.75" hidden="1" customHeight="1">
      <c r="A178" s="27"/>
      <c r="B178" s="27"/>
      <c r="C178" s="27"/>
      <c r="D178" s="27"/>
      <c r="E178" s="27"/>
      <c r="F178" s="27"/>
      <c r="G178" s="27"/>
      <c r="I178" s="41"/>
    </row>
    <row r="179" spans="1:9" ht="15.75" hidden="1" customHeight="1">
      <c r="A179" s="27"/>
      <c r="B179" s="27"/>
      <c r="C179" s="27"/>
      <c r="D179" s="27"/>
      <c r="E179" s="27"/>
      <c r="F179" s="27"/>
      <c r="G179" s="27"/>
      <c r="I179" s="41"/>
    </row>
    <row r="180" spans="1:9" ht="15.75" hidden="1" customHeight="1">
      <c r="A180" s="27"/>
      <c r="B180" s="27"/>
      <c r="C180" s="27"/>
      <c r="D180" s="27"/>
      <c r="E180" s="27"/>
      <c r="F180" s="27"/>
      <c r="G180" s="27"/>
      <c r="I180" s="41"/>
    </row>
    <row r="181" spans="1:9" ht="15.75" hidden="1" customHeight="1">
      <c r="A181" s="27"/>
      <c r="B181" s="27"/>
      <c r="C181" s="27"/>
      <c r="D181" s="27"/>
      <c r="E181" s="27"/>
      <c r="F181" s="27"/>
      <c r="G181" s="27"/>
      <c r="I181" s="41"/>
    </row>
    <row r="182" spans="1:9" ht="15.75" hidden="1" customHeight="1">
      <c r="A182" s="27"/>
      <c r="B182" s="27"/>
      <c r="C182" s="27"/>
      <c r="D182" s="27"/>
      <c r="E182" s="27"/>
      <c r="F182" s="27"/>
      <c r="G182" s="27"/>
      <c r="I182" s="41"/>
    </row>
    <row r="183" spans="1:9" ht="15.75" hidden="1" customHeight="1">
      <c r="A183" s="27"/>
      <c r="B183" s="27"/>
      <c r="C183" s="27"/>
      <c r="D183" s="27"/>
      <c r="E183" s="27"/>
      <c r="F183" s="27"/>
      <c r="G183" s="27"/>
      <c r="I183" s="41"/>
    </row>
    <row r="184" spans="1:9" ht="15.75" hidden="1" customHeight="1">
      <c r="A184" s="27"/>
      <c r="B184" s="27"/>
      <c r="C184" s="27"/>
      <c r="D184" s="27"/>
      <c r="E184" s="27"/>
      <c r="F184" s="27"/>
      <c r="G184" s="27"/>
      <c r="I184" s="41"/>
    </row>
    <row r="185" spans="1:9" ht="15.75" hidden="1" customHeight="1">
      <c r="A185" s="27"/>
      <c r="B185" s="27"/>
      <c r="C185" s="27"/>
      <c r="D185" s="27"/>
      <c r="E185" s="27"/>
      <c r="F185" s="27"/>
      <c r="G185" s="27"/>
      <c r="I185" s="41"/>
    </row>
    <row r="186" spans="1:9" ht="15.75" hidden="1" customHeight="1">
      <c r="A186" s="27"/>
      <c r="B186" s="27"/>
      <c r="C186" s="27"/>
      <c r="D186" s="27"/>
      <c r="E186" s="27"/>
      <c r="F186" s="27"/>
      <c r="G186" s="27"/>
      <c r="I186" s="41"/>
    </row>
    <row r="187" spans="1:9" ht="15.75" hidden="1" customHeight="1">
      <c r="A187" s="27"/>
      <c r="B187" s="27"/>
      <c r="C187" s="27"/>
      <c r="D187" s="27"/>
      <c r="E187" s="27"/>
      <c r="F187" s="27"/>
      <c r="G187" s="27"/>
      <c r="I187" s="41"/>
    </row>
    <row r="188" spans="1:9" ht="15.75" hidden="1" customHeight="1">
      <c r="A188" s="27"/>
      <c r="B188" s="27"/>
      <c r="C188" s="27"/>
      <c r="D188" s="27"/>
      <c r="E188" s="27"/>
      <c r="F188" s="27"/>
      <c r="G188" s="27"/>
      <c r="I188" s="41"/>
    </row>
    <row r="189" spans="1:9" ht="15.75" hidden="1" customHeight="1">
      <c r="A189" s="27"/>
      <c r="B189" s="27"/>
      <c r="C189" s="27"/>
      <c r="D189" s="27"/>
      <c r="E189" s="27"/>
      <c r="F189" s="27"/>
      <c r="G189" s="27"/>
      <c r="I189" s="41"/>
    </row>
    <row r="190" spans="1:9" ht="15.75" hidden="1" customHeight="1">
      <c r="A190" s="27"/>
      <c r="B190" s="27"/>
      <c r="C190" s="27"/>
      <c r="D190" s="27"/>
      <c r="E190" s="27"/>
      <c r="F190" s="27"/>
      <c r="G190" s="27"/>
      <c r="I190" s="41"/>
    </row>
    <row r="191" spans="1:9" ht="15.75" hidden="1" customHeight="1">
      <c r="A191" s="27"/>
      <c r="B191" s="27"/>
      <c r="C191" s="27"/>
      <c r="D191" s="27"/>
      <c r="E191" s="27"/>
      <c r="F191" s="27"/>
      <c r="G191" s="27"/>
      <c r="I191" s="41"/>
    </row>
    <row r="192" spans="1:9" ht="15.75" hidden="1" customHeight="1">
      <c r="A192" s="27"/>
      <c r="B192" s="27"/>
      <c r="C192" s="27"/>
      <c r="D192" s="27"/>
      <c r="E192" s="27"/>
      <c r="F192" s="27"/>
      <c r="G192" s="27"/>
      <c r="I192" s="41"/>
    </row>
    <row r="193" spans="1:9" ht="15.75" hidden="1" customHeight="1">
      <c r="A193" s="27"/>
      <c r="B193" s="27"/>
      <c r="C193" s="27"/>
      <c r="D193" s="27"/>
      <c r="E193" s="27"/>
      <c r="F193" s="27"/>
      <c r="G193" s="27"/>
      <c r="I193" s="41"/>
    </row>
    <row r="194" spans="1:9" ht="15.75" hidden="1" customHeight="1">
      <c r="A194" s="27"/>
      <c r="B194" s="27"/>
      <c r="C194" s="27"/>
      <c r="D194" s="27"/>
      <c r="E194" s="27"/>
      <c r="F194" s="27"/>
      <c r="G194" s="27"/>
      <c r="I194" s="41"/>
    </row>
    <row r="195" spans="1:9" ht="15.75" hidden="1" customHeight="1">
      <c r="A195" s="27"/>
      <c r="B195" s="27"/>
      <c r="C195" s="27"/>
      <c r="D195" s="27"/>
      <c r="E195" s="27"/>
      <c r="F195" s="27"/>
      <c r="G195" s="27"/>
      <c r="I195" s="41"/>
    </row>
    <row r="196" spans="1:9" ht="15.75" hidden="1" customHeight="1">
      <c r="A196" s="27"/>
      <c r="B196" s="27"/>
      <c r="C196" s="27"/>
      <c r="D196" s="27"/>
      <c r="E196" s="27"/>
      <c r="F196" s="27"/>
      <c r="G196" s="27"/>
      <c r="I196" s="41"/>
    </row>
    <row r="197" spans="1:9" ht="15.75" hidden="1" customHeight="1">
      <c r="A197" s="27"/>
      <c r="B197" s="27"/>
      <c r="C197" s="27"/>
      <c r="D197" s="27"/>
      <c r="E197" s="27"/>
      <c r="F197" s="27"/>
      <c r="G197" s="27"/>
      <c r="I197" s="41"/>
    </row>
    <row r="198" spans="1:9" ht="15.75" hidden="1" customHeight="1">
      <c r="A198" s="27"/>
      <c r="B198" s="27"/>
      <c r="C198" s="27"/>
      <c r="D198" s="27"/>
      <c r="E198" s="27"/>
      <c r="F198" s="27"/>
      <c r="G198" s="27"/>
      <c r="I198" s="41"/>
    </row>
    <row r="199" spans="1:9" ht="15.75" hidden="1" customHeight="1">
      <c r="A199" s="27"/>
      <c r="B199" s="27"/>
      <c r="C199" s="27"/>
      <c r="D199" s="27"/>
      <c r="E199" s="27"/>
      <c r="F199" s="27"/>
      <c r="G199" s="27"/>
      <c r="I199" s="41"/>
    </row>
    <row r="200" spans="1:9" ht="15.75" hidden="1" customHeight="1">
      <c r="A200" s="27"/>
      <c r="B200" s="27"/>
      <c r="C200" s="27"/>
      <c r="D200" s="27"/>
      <c r="E200" s="27"/>
      <c r="F200" s="27"/>
      <c r="G200" s="27"/>
      <c r="I200" s="41"/>
    </row>
    <row r="201" spans="1:9" ht="15.75" hidden="1" customHeight="1">
      <c r="A201" s="27"/>
      <c r="B201" s="27"/>
      <c r="C201" s="27"/>
      <c r="D201" s="27"/>
      <c r="E201" s="27"/>
      <c r="F201" s="27"/>
      <c r="G201" s="27"/>
      <c r="I201" s="41"/>
    </row>
    <row r="202" spans="1:9" ht="15.75" hidden="1" customHeight="1">
      <c r="A202" s="27"/>
      <c r="B202" s="27"/>
      <c r="C202" s="27"/>
      <c r="D202" s="27"/>
      <c r="E202" s="27"/>
      <c r="F202" s="27"/>
      <c r="G202" s="27"/>
      <c r="I202" s="41"/>
    </row>
    <row r="203" spans="1:9" ht="15.75" hidden="1" customHeight="1">
      <c r="A203" s="27"/>
      <c r="B203" s="27"/>
      <c r="C203" s="27"/>
      <c r="D203" s="27"/>
      <c r="E203" s="27"/>
      <c r="F203" s="27"/>
      <c r="G203" s="27"/>
      <c r="I203" s="41"/>
    </row>
    <row r="204" spans="1:9" ht="15.75" hidden="1" customHeight="1">
      <c r="A204" s="27"/>
      <c r="B204" s="27"/>
      <c r="C204" s="27"/>
      <c r="D204" s="27"/>
      <c r="E204" s="27"/>
      <c r="F204" s="27"/>
      <c r="G204" s="27"/>
      <c r="I204" s="41"/>
    </row>
    <row r="205" spans="1:9" ht="15.75" hidden="1" customHeight="1">
      <c r="A205" s="27"/>
      <c r="B205" s="27"/>
      <c r="C205" s="27"/>
      <c r="D205" s="27"/>
      <c r="E205" s="27"/>
      <c r="F205" s="27"/>
      <c r="G205" s="27"/>
      <c r="I205" s="41"/>
    </row>
    <row r="206" spans="1:9" ht="15.75" hidden="1" customHeight="1">
      <c r="A206" s="27"/>
      <c r="B206" s="27"/>
      <c r="C206" s="27"/>
      <c r="D206" s="27"/>
      <c r="E206" s="27"/>
      <c r="F206" s="27"/>
      <c r="G206" s="27"/>
      <c r="I206" s="41"/>
    </row>
    <row r="207" spans="1:9" ht="15.75" hidden="1" customHeight="1">
      <c r="A207" s="27"/>
      <c r="B207" s="27"/>
      <c r="C207" s="27"/>
      <c r="D207" s="27"/>
      <c r="E207" s="27"/>
      <c r="F207" s="27"/>
      <c r="G207" s="27"/>
      <c r="I207" s="41"/>
    </row>
    <row r="208" spans="1:9" ht="15.75" hidden="1" customHeight="1">
      <c r="A208" s="27"/>
      <c r="B208" s="27"/>
      <c r="C208" s="27"/>
      <c r="D208" s="27"/>
      <c r="E208" s="27"/>
      <c r="F208" s="27"/>
      <c r="G208" s="27"/>
      <c r="I208" s="41"/>
    </row>
    <row r="209" spans="1:9" ht="15.75" hidden="1" customHeight="1">
      <c r="A209" s="27"/>
      <c r="B209" s="27"/>
      <c r="C209" s="27"/>
      <c r="D209" s="27"/>
      <c r="E209" s="27"/>
      <c r="F209" s="27"/>
      <c r="G209" s="27"/>
      <c r="I209" s="41"/>
    </row>
    <row r="210" spans="1:9" ht="15.75" hidden="1" customHeight="1">
      <c r="A210" s="27"/>
      <c r="B210" s="27"/>
      <c r="C210" s="27"/>
      <c r="D210" s="27"/>
      <c r="E210" s="27"/>
      <c r="F210" s="27"/>
      <c r="G210" s="27"/>
      <c r="I210" s="41"/>
    </row>
    <row r="211" spans="1:9" ht="15.75" hidden="1" customHeight="1">
      <c r="A211" s="27"/>
      <c r="B211" s="27"/>
      <c r="C211" s="27"/>
      <c r="D211" s="27"/>
      <c r="E211" s="27"/>
      <c r="F211" s="27"/>
      <c r="G211" s="27"/>
      <c r="I211" s="41"/>
    </row>
    <row r="212" spans="1:9" ht="15.75" hidden="1" customHeight="1">
      <c r="A212" s="27"/>
      <c r="B212" s="27"/>
      <c r="C212" s="27"/>
      <c r="D212" s="27"/>
      <c r="E212" s="27"/>
      <c r="F212" s="27"/>
      <c r="G212" s="27"/>
      <c r="I212" s="41"/>
    </row>
    <row r="213" spans="1:9" ht="15.75" hidden="1" customHeight="1">
      <c r="A213" s="27"/>
      <c r="B213" s="27"/>
      <c r="C213" s="27"/>
      <c r="D213" s="27"/>
      <c r="E213" s="27"/>
      <c r="F213" s="27"/>
      <c r="G213" s="27"/>
      <c r="I213" s="41"/>
    </row>
    <row r="214" spans="1:9" ht="15.75" hidden="1" customHeight="1">
      <c r="A214" s="27"/>
      <c r="B214" s="27"/>
      <c r="C214" s="27"/>
      <c r="D214" s="27"/>
      <c r="E214" s="27"/>
      <c r="F214" s="27"/>
      <c r="G214" s="27"/>
      <c r="I214" s="41"/>
    </row>
    <row r="215" spans="1:9" ht="15.75" hidden="1" customHeight="1">
      <c r="A215" s="27"/>
      <c r="B215" s="27"/>
      <c r="C215" s="27"/>
      <c r="D215" s="27"/>
      <c r="E215" s="27"/>
      <c r="F215" s="27"/>
      <c r="G215" s="27"/>
      <c r="I215" s="41"/>
    </row>
    <row r="216" spans="1:9" ht="15.75" hidden="1" customHeight="1">
      <c r="A216" s="27"/>
      <c r="B216" s="27"/>
      <c r="C216" s="27"/>
      <c r="D216" s="27"/>
      <c r="E216" s="27"/>
      <c r="F216" s="27"/>
      <c r="G216" s="27"/>
      <c r="I216" s="41"/>
    </row>
    <row r="217" spans="1:9" ht="15.75" hidden="1" customHeight="1">
      <c r="A217" s="27"/>
      <c r="B217" s="27"/>
      <c r="C217" s="27"/>
      <c r="D217" s="27"/>
      <c r="E217" s="27"/>
      <c r="F217" s="27"/>
      <c r="G217" s="27"/>
      <c r="I217" s="41"/>
    </row>
    <row r="218" spans="1:9" ht="15.75" hidden="1" customHeight="1">
      <c r="A218" s="27"/>
      <c r="B218" s="27"/>
      <c r="C218" s="27"/>
      <c r="D218" s="27"/>
      <c r="E218" s="27"/>
      <c r="F218" s="27"/>
      <c r="G218" s="27"/>
      <c r="I218" s="41"/>
    </row>
    <row r="219" spans="1:9" ht="15.75" hidden="1" customHeight="1">
      <c r="A219" s="27"/>
      <c r="B219" s="27"/>
      <c r="C219" s="27"/>
      <c r="D219" s="27"/>
      <c r="E219" s="27"/>
      <c r="F219" s="27"/>
      <c r="G219" s="27"/>
      <c r="I219" s="41"/>
    </row>
    <row r="220" spans="1:9" ht="15.75" hidden="1" customHeight="1">
      <c r="A220" s="27"/>
      <c r="B220" s="27"/>
      <c r="C220" s="27"/>
      <c r="D220" s="27"/>
      <c r="E220" s="27"/>
      <c r="F220" s="27"/>
      <c r="G220" s="27"/>
      <c r="I220" s="41"/>
    </row>
    <row r="221" spans="1:9" ht="15.75" hidden="1" customHeight="1">
      <c r="A221" s="27"/>
      <c r="B221" s="27"/>
      <c r="C221" s="27"/>
      <c r="D221" s="27"/>
      <c r="E221" s="27"/>
      <c r="F221" s="27"/>
      <c r="G221" s="27"/>
      <c r="I221" s="41"/>
    </row>
    <row r="222" spans="1:9" ht="15.75" hidden="1" customHeight="1">
      <c r="A222" s="27"/>
      <c r="B222" s="27"/>
      <c r="C222" s="27"/>
      <c r="D222" s="27"/>
      <c r="E222" s="27"/>
      <c r="F222" s="27"/>
      <c r="G222" s="27"/>
      <c r="I222" s="41"/>
    </row>
    <row r="223" spans="1:9" ht="15.75" hidden="1" customHeight="1">
      <c r="A223" s="27"/>
      <c r="B223" s="27"/>
      <c r="C223" s="27"/>
      <c r="D223" s="27"/>
      <c r="E223" s="27"/>
      <c r="F223" s="27"/>
      <c r="G223" s="27"/>
      <c r="I223" s="41"/>
    </row>
    <row r="224" spans="1:9" ht="15.75" hidden="1" customHeight="1">
      <c r="A224" s="27"/>
      <c r="B224" s="27"/>
      <c r="C224" s="27"/>
      <c r="D224" s="27"/>
      <c r="E224" s="27"/>
      <c r="F224" s="27"/>
      <c r="G224" s="27"/>
      <c r="I224" s="41"/>
    </row>
    <row r="225" spans="1:9" ht="15.75" hidden="1" customHeight="1">
      <c r="A225" s="27"/>
      <c r="B225" s="27"/>
      <c r="C225" s="27"/>
      <c r="D225" s="27"/>
      <c r="E225" s="27"/>
      <c r="F225" s="27"/>
      <c r="G225" s="27"/>
      <c r="I225" s="41"/>
    </row>
    <row r="226" spans="1:9" ht="15.75" hidden="1" customHeight="1">
      <c r="I226" s="41"/>
    </row>
    <row r="227" spans="1:9" ht="15.75" hidden="1" customHeight="1">
      <c r="I227" s="41"/>
    </row>
    <row r="228" spans="1:9" ht="15.75" hidden="1" customHeight="1">
      <c r="I228" s="41"/>
    </row>
    <row r="229" spans="1:9" ht="15.75" hidden="1" customHeight="1">
      <c r="I229" s="41"/>
    </row>
    <row r="230" spans="1:9" ht="15.75" hidden="1" customHeight="1">
      <c r="I230" s="41"/>
    </row>
    <row r="231" spans="1:9" ht="15.75" hidden="1" customHeight="1">
      <c r="I231" s="41"/>
    </row>
    <row r="232" spans="1:9" ht="15.75" hidden="1" customHeight="1">
      <c r="I232" s="41"/>
    </row>
    <row r="233" spans="1:9" ht="15.75" hidden="1" customHeight="1">
      <c r="I233" s="41"/>
    </row>
    <row r="234" spans="1:9" ht="15.75" hidden="1" customHeight="1">
      <c r="I234" s="41"/>
    </row>
    <row r="235" spans="1:9" ht="15.75" hidden="1" customHeight="1">
      <c r="I235" s="41"/>
    </row>
    <row r="236" spans="1:9" ht="15.75" hidden="1" customHeight="1">
      <c r="I236" s="41"/>
    </row>
    <row r="237" spans="1:9" ht="15.75" hidden="1" customHeight="1">
      <c r="I237" s="41"/>
    </row>
    <row r="238" spans="1:9" ht="15.75" hidden="1" customHeight="1">
      <c r="I238" s="41"/>
    </row>
    <row r="239" spans="1:9" ht="15.75" hidden="1" customHeight="1">
      <c r="I239" s="41"/>
    </row>
    <row r="240" spans="1:9" ht="15.75" hidden="1" customHeight="1">
      <c r="I240" s="41"/>
    </row>
    <row r="241" spans="9:9" ht="15.75" hidden="1" customHeight="1">
      <c r="I241" s="41"/>
    </row>
    <row r="242" spans="9:9" ht="15.75" hidden="1" customHeight="1">
      <c r="I242" s="41"/>
    </row>
    <row r="243" spans="9:9" ht="15.75" hidden="1" customHeight="1">
      <c r="I243" s="41"/>
    </row>
    <row r="244" spans="9:9" ht="15.75" hidden="1" customHeight="1">
      <c r="I244" s="41"/>
    </row>
    <row r="245" spans="9:9" ht="15.75" hidden="1" customHeight="1">
      <c r="I245" s="41"/>
    </row>
    <row r="246" spans="9:9" ht="15.75" hidden="1" customHeight="1">
      <c r="I246" s="41"/>
    </row>
    <row r="247" spans="9:9" ht="15.75" hidden="1" customHeight="1">
      <c r="I247" s="41"/>
    </row>
    <row r="248" spans="9:9" ht="15.75" hidden="1" customHeight="1">
      <c r="I248" s="41"/>
    </row>
    <row r="249" spans="9:9" ht="15.75" hidden="1" customHeight="1">
      <c r="I249" s="41"/>
    </row>
    <row r="250" spans="9:9" ht="15.75" hidden="1" customHeight="1">
      <c r="I250" s="41"/>
    </row>
    <row r="251" spans="9:9" ht="15.75" hidden="1" customHeight="1">
      <c r="I251" s="41"/>
    </row>
    <row r="252" spans="9:9" ht="15.75" hidden="1" customHeight="1">
      <c r="I252" s="41"/>
    </row>
    <row r="253" spans="9:9" ht="15.75" hidden="1" customHeight="1">
      <c r="I253" s="41"/>
    </row>
    <row r="254" spans="9:9" ht="15.75" hidden="1" customHeight="1">
      <c r="I254" s="41"/>
    </row>
    <row r="255" spans="9:9" ht="15.75" hidden="1" customHeight="1">
      <c r="I255" s="41"/>
    </row>
    <row r="256" spans="9:9" ht="15.75" hidden="1" customHeight="1">
      <c r="I256" s="41"/>
    </row>
    <row r="257" spans="9:9" ht="15.75" hidden="1" customHeight="1">
      <c r="I257" s="41"/>
    </row>
    <row r="258" spans="9:9" ht="15.75" hidden="1" customHeight="1">
      <c r="I258" s="41"/>
    </row>
    <row r="259" spans="9:9" ht="15.75" hidden="1" customHeight="1">
      <c r="I259" s="41"/>
    </row>
    <row r="260" spans="9:9" ht="15.75" hidden="1" customHeight="1">
      <c r="I260" s="41"/>
    </row>
    <row r="261" spans="9:9" ht="15.75" hidden="1" customHeight="1">
      <c r="I261" s="41"/>
    </row>
    <row r="262" spans="9:9" ht="15.75" hidden="1" customHeight="1">
      <c r="I262" s="41"/>
    </row>
    <row r="263" spans="9:9" ht="15.75" hidden="1" customHeight="1">
      <c r="I263" s="41"/>
    </row>
    <row r="264" spans="9:9" ht="15.75" hidden="1" customHeight="1">
      <c r="I264" s="41"/>
    </row>
    <row r="265" spans="9:9" ht="15.75" hidden="1" customHeight="1">
      <c r="I265" s="41"/>
    </row>
    <row r="266" spans="9:9" ht="15.75" hidden="1" customHeight="1">
      <c r="I266" s="41"/>
    </row>
    <row r="267" spans="9:9" ht="15.75" hidden="1" customHeight="1">
      <c r="I267" s="41"/>
    </row>
    <row r="268" spans="9:9" ht="15.75" hidden="1" customHeight="1">
      <c r="I268" s="41"/>
    </row>
    <row r="269" spans="9:9" ht="15.75" hidden="1" customHeight="1">
      <c r="I269" s="41"/>
    </row>
    <row r="270" spans="9:9" ht="15.75" hidden="1" customHeight="1">
      <c r="I270" s="41"/>
    </row>
    <row r="271" spans="9:9" ht="15.75" hidden="1" customHeight="1">
      <c r="I271" s="41"/>
    </row>
    <row r="272" spans="9:9" ht="15.75" hidden="1" customHeight="1">
      <c r="I272" s="41"/>
    </row>
    <row r="273" spans="9:9" ht="15.75" hidden="1" customHeight="1">
      <c r="I273" s="41"/>
    </row>
    <row r="274" spans="9:9" ht="15.75" hidden="1" customHeight="1">
      <c r="I274" s="41"/>
    </row>
    <row r="275" spans="9:9" ht="15.75" hidden="1" customHeight="1">
      <c r="I275" s="41"/>
    </row>
    <row r="276" spans="9:9" ht="15.75" hidden="1" customHeight="1">
      <c r="I276" s="41"/>
    </row>
    <row r="277" spans="9:9" ht="15.75" hidden="1" customHeight="1">
      <c r="I277" s="41"/>
    </row>
    <row r="278" spans="9:9" ht="15.75" hidden="1" customHeight="1">
      <c r="I278" s="41"/>
    </row>
    <row r="279" spans="9:9" ht="15.75" hidden="1" customHeight="1">
      <c r="I279" s="41"/>
    </row>
    <row r="280" spans="9:9" ht="15.75" hidden="1" customHeight="1">
      <c r="I280" s="41"/>
    </row>
    <row r="281" spans="9:9" ht="15.75" hidden="1" customHeight="1">
      <c r="I281" s="41"/>
    </row>
    <row r="282" spans="9:9" ht="15.75" hidden="1" customHeight="1">
      <c r="I282" s="41"/>
    </row>
    <row r="283" spans="9:9" ht="15.75" hidden="1" customHeight="1">
      <c r="I283" s="41"/>
    </row>
    <row r="284" spans="9:9" ht="15.75" hidden="1" customHeight="1">
      <c r="I284" s="41"/>
    </row>
    <row r="285" spans="9:9" ht="15.75" hidden="1" customHeight="1">
      <c r="I285" s="41"/>
    </row>
    <row r="286" spans="9:9" ht="15.75" hidden="1" customHeight="1">
      <c r="I286" s="41"/>
    </row>
    <row r="287" spans="9:9" ht="15.75" hidden="1" customHeight="1">
      <c r="I287" s="41"/>
    </row>
    <row r="288" spans="9:9" ht="15.75" hidden="1" customHeight="1">
      <c r="I288" s="41"/>
    </row>
    <row r="289" spans="9:9" ht="15.75" hidden="1" customHeight="1">
      <c r="I289" s="41"/>
    </row>
    <row r="290" spans="9:9" ht="15.75" hidden="1" customHeight="1">
      <c r="I290" s="41"/>
    </row>
    <row r="291" spans="9:9" ht="15.75" hidden="1" customHeight="1">
      <c r="I291" s="41"/>
    </row>
    <row r="292" spans="9:9" ht="15.75" hidden="1" customHeight="1">
      <c r="I292" s="41"/>
    </row>
    <row r="293" spans="9:9" ht="15.75" hidden="1" customHeight="1">
      <c r="I293" s="41"/>
    </row>
    <row r="294" spans="9:9" ht="15.75" hidden="1" customHeight="1">
      <c r="I294" s="41"/>
    </row>
    <row r="295" spans="9:9" ht="15.75" hidden="1" customHeight="1">
      <c r="I295" s="41"/>
    </row>
    <row r="296" spans="9:9" ht="15.75" hidden="1" customHeight="1">
      <c r="I296" s="41"/>
    </row>
    <row r="297" spans="9:9" ht="15.75" hidden="1" customHeight="1">
      <c r="I297" s="41"/>
    </row>
    <row r="298" spans="9:9" ht="15.75" hidden="1" customHeight="1">
      <c r="I298" s="41"/>
    </row>
    <row r="299" spans="9:9" ht="15.75" hidden="1" customHeight="1">
      <c r="I299" s="41"/>
    </row>
    <row r="300" spans="9:9" ht="15.75" hidden="1" customHeight="1">
      <c r="I300" s="41"/>
    </row>
    <row r="301" spans="9:9" ht="15.75" hidden="1" customHeight="1">
      <c r="I301" s="41"/>
    </row>
    <row r="302" spans="9:9" ht="15.75" hidden="1" customHeight="1">
      <c r="I302" s="41"/>
    </row>
    <row r="303" spans="9:9" ht="15.75" hidden="1" customHeight="1">
      <c r="I303" s="41"/>
    </row>
    <row r="304" spans="9:9" ht="15.75" hidden="1" customHeight="1">
      <c r="I304" s="41"/>
    </row>
    <row r="305" spans="9:9" ht="15.75" hidden="1" customHeight="1">
      <c r="I305" s="41"/>
    </row>
    <row r="306" spans="9:9" ht="15.75" hidden="1" customHeight="1">
      <c r="I306" s="41"/>
    </row>
    <row r="307" spans="9:9" ht="15.75" hidden="1" customHeight="1">
      <c r="I307" s="41"/>
    </row>
    <row r="308" spans="9:9" ht="15.75" hidden="1" customHeight="1">
      <c r="I308" s="41"/>
    </row>
    <row r="309" spans="9:9" ht="15.75" hidden="1" customHeight="1">
      <c r="I309" s="41"/>
    </row>
    <row r="310" spans="9:9" ht="15.75" hidden="1" customHeight="1">
      <c r="I310" s="41"/>
    </row>
    <row r="311" spans="9:9" ht="15.75" hidden="1" customHeight="1">
      <c r="I311" s="41"/>
    </row>
    <row r="312" spans="9:9" ht="15.75" hidden="1" customHeight="1">
      <c r="I312" s="41"/>
    </row>
    <row r="313" spans="9:9" ht="15.75" hidden="1" customHeight="1">
      <c r="I313" s="41"/>
    </row>
    <row r="314" spans="9:9" ht="15.75" hidden="1" customHeight="1">
      <c r="I314" s="41"/>
    </row>
    <row r="315" spans="9:9" ht="15.75" hidden="1" customHeight="1">
      <c r="I315" s="41"/>
    </row>
    <row r="316" spans="9:9" ht="15.75" hidden="1" customHeight="1">
      <c r="I316" s="41"/>
    </row>
    <row r="317" spans="9:9" ht="15.75" hidden="1" customHeight="1">
      <c r="I317" s="41"/>
    </row>
    <row r="318" spans="9:9" ht="15.75" hidden="1" customHeight="1">
      <c r="I318" s="41"/>
    </row>
    <row r="319" spans="9:9" ht="15.75" hidden="1" customHeight="1">
      <c r="I319" s="41"/>
    </row>
    <row r="320" spans="9:9" ht="15.75" hidden="1" customHeight="1">
      <c r="I320" s="41"/>
    </row>
    <row r="321" spans="9:9" ht="15.75" hidden="1" customHeight="1">
      <c r="I321" s="41"/>
    </row>
    <row r="322" spans="9:9" ht="15.75" hidden="1" customHeight="1">
      <c r="I322" s="41"/>
    </row>
    <row r="323" spans="9:9" ht="15.75" hidden="1" customHeight="1">
      <c r="I323" s="41"/>
    </row>
    <row r="324" spans="9:9" ht="15.75" hidden="1" customHeight="1">
      <c r="I324" s="41"/>
    </row>
    <row r="325" spans="9:9" ht="15.75" hidden="1" customHeight="1">
      <c r="I325" s="41"/>
    </row>
    <row r="326" spans="9:9" ht="15.75" hidden="1" customHeight="1">
      <c r="I326" s="41"/>
    </row>
    <row r="327" spans="9:9" ht="15.75" hidden="1" customHeight="1">
      <c r="I327" s="41"/>
    </row>
    <row r="328" spans="9:9" ht="15.75" hidden="1" customHeight="1">
      <c r="I328" s="41"/>
    </row>
    <row r="329" spans="9:9" ht="15.75" hidden="1" customHeight="1">
      <c r="I329" s="41"/>
    </row>
    <row r="330" spans="9:9" ht="15.75" hidden="1" customHeight="1">
      <c r="I330" s="41"/>
    </row>
    <row r="331" spans="9:9" ht="15.75" hidden="1" customHeight="1">
      <c r="I331" s="41"/>
    </row>
    <row r="332" spans="9:9" ht="15.75" hidden="1" customHeight="1">
      <c r="I332" s="41"/>
    </row>
    <row r="333" spans="9:9" ht="15.75" hidden="1" customHeight="1">
      <c r="I333" s="41"/>
    </row>
    <row r="334" spans="9:9" ht="15.75" hidden="1" customHeight="1">
      <c r="I334" s="41"/>
    </row>
    <row r="335" spans="9:9" ht="15.75" hidden="1" customHeight="1">
      <c r="I335" s="41"/>
    </row>
    <row r="336" spans="9:9" ht="15.75" hidden="1" customHeight="1">
      <c r="I336" s="41"/>
    </row>
    <row r="337" spans="9:9" ht="15.75" hidden="1" customHeight="1">
      <c r="I337" s="41"/>
    </row>
    <row r="338" spans="9:9" ht="15.75" hidden="1" customHeight="1">
      <c r="I338" s="41"/>
    </row>
    <row r="339" spans="9:9" ht="15.75" hidden="1" customHeight="1">
      <c r="I339" s="41"/>
    </row>
    <row r="340" spans="9:9" ht="15.75" hidden="1" customHeight="1">
      <c r="I340" s="41"/>
    </row>
    <row r="341" spans="9:9" ht="15.75" hidden="1" customHeight="1">
      <c r="I341" s="41"/>
    </row>
    <row r="342" spans="9:9" ht="15.75" hidden="1" customHeight="1">
      <c r="I342" s="41"/>
    </row>
    <row r="343" spans="9:9" ht="15.75" hidden="1" customHeight="1">
      <c r="I343" s="41"/>
    </row>
    <row r="344" spans="9:9" ht="15.75" hidden="1" customHeight="1">
      <c r="I344" s="41"/>
    </row>
    <row r="345" spans="9:9" ht="15.75" hidden="1" customHeight="1">
      <c r="I345" s="41"/>
    </row>
    <row r="346" spans="9:9" ht="15.75" hidden="1" customHeight="1">
      <c r="I346" s="41"/>
    </row>
    <row r="347" spans="9:9" ht="15.75" hidden="1" customHeight="1">
      <c r="I347" s="41"/>
    </row>
    <row r="348" spans="9:9" ht="15.75" hidden="1" customHeight="1">
      <c r="I348" s="41"/>
    </row>
    <row r="349" spans="9:9" ht="15.75" hidden="1" customHeight="1">
      <c r="I349" s="41"/>
    </row>
    <row r="350" spans="9:9" ht="15.75" hidden="1" customHeight="1">
      <c r="I350" s="41"/>
    </row>
    <row r="351" spans="9:9" ht="15.75" hidden="1" customHeight="1">
      <c r="I351" s="41"/>
    </row>
    <row r="352" spans="9:9" ht="15.75" hidden="1" customHeight="1">
      <c r="I352" s="41"/>
    </row>
    <row r="353" spans="9:9" ht="15.75" hidden="1" customHeight="1">
      <c r="I353" s="41"/>
    </row>
    <row r="354" spans="9:9" ht="15.75" hidden="1" customHeight="1">
      <c r="I354" s="41"/>
    </row>
    <row r="355" spans="9:9" ht="15.75" hidden="1" customHeight="1">
      <c r="I355" s="41"/>
    </row>
    <row r="356" spans="9:9" ht="15.75" hidden="1" customHeight="1">
      <c r="I356" s="41"/>
    </row>
    <row r="357" spans="9:9" ht="15.75" hidden="1" customHeight="1">
      <c r="I357" s="41"/>
    </row>
    <row r="358" spans="9:9" ht="15.75" hidden="1" customHeight="1">
      <c r="I358" s="41"/>
    </row>
    <row r="359" spans="9:9" ht="15.75" hidden="1" customHeight="1">
      <c r="I359" s="41"/>
    </row>
    <row r="360" spans="9:9" ht="15.75" hidden="1" customHeight="1">
      <c r="I360" s="41"/>
    </row>
    <row r="361" spans="9:9" ht="15.75" hidden="1" customHeight="1">
      <c r="I361" s="41"/>
    </row>
    <row r="362" spans="9:9" ht="15.75" hidden="1" customHeight="1">
      <c r="I362" s="41"/>
    </row>
    <row r="363" spans="9:9" ht="15.75" hidden="1" customHeight="1">
      <c r="I363" s="41"/>
    </row>
    <row r="364" spans="9:9" ht="15.75" hidden="1" customHeight="1">
      <c r="I364" s="41"/>
    </row>
    <row r="365" spans="9:9" ht="15.75" hidden="1" customHeight="1">
      <c r="I365" s="41"/>
    </row>
    <row r="366" spans="9:9" ht="15.75" hidden="1" customHeight="1">
      <c r="I366" s="41"/>
    </row>
    <row r="367" spans="9:9" ht="15.75" hidden="1" customHeight="1">
      <c r="I367" s="41"/>
    </row>
    <row r="368" spans="9:9" ht="15.75" hidden="1" customHeight="1">
      <c r="I368" s="41"/>
    </row>
    <row r="369" spans="9:9" ht="15.75" hidden="1" customHeight="1">
      <c r="I369" s="41"/>
    </row>
    <row r="370" spans="9:9" ht="15.75" hidden="1" customHeight="1">
      <c r="I370" s="41"/>
    </row>
    <row r="371" spans="9:9" ht="15.75" hidden="1" customHeight="1">
      <c r="I371" s="41"/>
    </row>
    <row r="372" spans="9:9" ht="15.75" hidden="1" customHeight="1">
      <c r="I372" s="41"/>
    </row>
    <row r="373" spans="9:9" ht="15.75" hidden="1" customHeight="1">
      <c r="I373" s="41"/>
    </row>
    <row r="374" spans="9:9" ht="15.75" hidden="1" customHeight="1">
      <c r="I374" s="41"/>
    </row>
    <row r="375" spans="9:9" ht="15.75" hidden="1" customHeight="1">
      <c r="I375" s="41"/>
    </row>
    <row r="376" spans="9:9" ht="15.75" hidden="1" customHeight="1">
      <c r="I376" s="41"/>
    </row>
    <row r="377" spans="9:9" ht="15.75" hidden="1" customHeight="1">
      <c r="I377" s="41"/>
    </row>
    <row r="378" spans="9:9" ht="15.75" hidden="1" customHeight="1">
      <c r="I378" s="41"/>
    </row>
    <row r="379" spans="9:9" ht="15.75" hidden="1" customHeight="1">
      <c r="I379" s="41"/>
    </row>
    <row r="380" spans="9:9" ht="15.75" hidden="1" customHeight="1">
      <c r="I380" s="41"/>
    </row>
    <row r="381" spans="9:9" ht="15.75" hidden="1" customHeight="1">
      <c r="I381" s="41"/>
    </row>
    <row r="382" spans="9:9" ht="15.75" hidden="1" customHeight="1">
      <c r="I382" s="41"/>
    </row>
    <row r="383" spans="9:9" ht="15.75" hidden="1" customHeight="1">
      <c r="I383" s="41"/>
    </row>
    <row r="384" spans="9:9" ht="15.75" hidden="1" customHeight="1">
      <c r="I384" s="41"/>
    </row>
    <row r="385" spans="9:9" ht="15.75" hidden="1" customHeight="1">
      <c r="I385" s="41"/>
    </row>
    <row r="386" spans="9:9" ht="15.75" hidden="1" customHeight="1">
      <c r="I386" s="41"/>
    </row>
    <row r="387" spans="9:9" ht="15.75" hidden="1" customHeight="1">
      <c r="I387" s="41"/>
    </row>
    <row r="388" spans="9:9" ht="15.75" hidden="1" customHeight="1">
      <c r="I388" s="41"/>
    </row>
    <row r="389" spans="9:9" ht="15.75" hidden="1" customHeight="1">
      <c r="I389" s="41"/>
    </row>
    <row r="390" spans="9:9" ht="15.75" hidden="1" customHeight="1">
      <c r="I390" s="41"/>
    </row>
    <row r="391" spans="9:9" ht="15.75" hidden="1" customHeight="1">
      <c r="I391" s="41"/>
    </row>
    <row r="392" spans="9:9" ht="15.75" hidden="1" customHeight="1">
      <c r="I392" s="41"/>
    </row>
    <row r="393" spans="9:9" ht="15.75" hidden="1" customHeight="1">
      <c r="I393" s="41"/>
    </row>
    <row r="394" spans="9:9" ht="15.75" hidden="1" customHeight="1">
      <c r="I394" s="41"/>
    </row>
    <row r="395" spans="9:9" ht="15.75" hidden="1" customHeight="1">
      <c r="I395" s="41"/>
    </row>
    <row r="396" spans="9:9" ht="15.75" hidden="1" customHeight="1">
      <c r="I396" s="41"/>
    </row>
    <row r="397" spans="9:9" ht="15.75" hidden="1" customHeight="1">
      <c r="I397" s="41"/>
    </row>
    <row r="398" spans="9:9" ht="15.75" hidden="1" customHeight="1">
      <c r="I398" s="41"/>
    </row>
    <row r="399" spans="9:9" ht="15.75" hidden="1" customHeight="1">
      <c r="I399" s="41"/>
    </row>
    <row r="400" spans="9:9" ht="15.75" hidden="1" customHeight="1">
      <c r="I400" s="41"/>
    </row>
    <row r="401" spans="9:9" ht="15.75" hidden="1" customHeight="1">
      <c r="I401" s="41"/>
    </row>
    <row r="402" spans="9:9" ht="15.75" hidden="1" customHeight="1">
      <c r="I402" s="41"/>
    </row>
    <row r="403" spans="9:9" ht="15.75" hidden="1" customHeight="1">
      <c r="I403" s="41"/>
    </row>
    <row r="404" spans="9:9" ht="15.75" hidden="1" customHeight="1">
      <c r="I404" s="41"/>
    </row>
    <row r="405" spans="9:9" ht="15.75" hidden="1" customHeight="1">
      <c r="I405" s="41"/>
    </row>
    <row r="406" spans="9:9" ht="15.75" hidden="1" customHeight="1">
      <c r="I406" s="41"/>
    </row>
    <row r="407" spans="9:9" ht="15.75" hidden="1" customHeight="1">
      <c r="I407" s="41"/>
    </row>
    <row r="408" spans="9:9" ht="15.75" hidden="1" customHeight="1">
      <c r="I408" s="41"/>
    </row>
    <row r="409" spans="9:9" ht="15.75" hidden="1" customHeight="1">
      <c r="I409" s="41"/>
    </row>
    <row r="410" spans="9:9" ht="15.75" hidden="1" customHeight="1">
      <c r="I410" s="41"/>
    </row>
    <row r="411" spans="9:9" ht="15.75" hidden="1" customHeight="1">
      <c r="I411" s="41"/>
    </row>
    <row r="412" spans="9:9" ht="15.75" hidden="1" customHeight="1">
      <c r="I412" s="41"/>
    </row>
    <row r="413" spans="9:9" ht="15.75" hidden="1" customHeight="1">
      <c r="I413" s="41"/>
    </row>
    <row r="414" spans="9:9" ht="15.75" hidden="1" customHeight="1">
      <c r="I414" s="41"/>
    </row>
    <row r="415" spans="9:9" ht="15.75" hidden="1" customHeight="1">
      <c r="I415" s="41"/>
    </row>
    <row r="416" spans="9:9" ht="15.75" hidden="1" customHeight="1">
      <c r="I416" s="41"/>
    </row>
    <row r="417" spans="9:9" ht="15.75" hidden="1" customHeight="1">
      <c r="I417" s="41"/>
    </row>
    <row r="418" spans="9:9" ht="15.75" hidden="1" customHeight="1">
      <c r="I418" s="41"/>
    </row>
    <row r="419" spans="9:9" ht="15.75" hidden="1" customHeight="1">
      <c r="I419" s="41"/>
    </row>
    <row r="420" spans="9:9" ht="15.75" hidden="1" customHeight="1">
      <c r="I420" s="41"/>
    </row>
    <row r="421" spans="9:9" ht="15.75" hidden="1" customHeight="1">
      <c r="I421" s="41"/>
    </row>
    <row r="422" spans="9:9" ht="15.75" hidden="1" customHeight="1">
      <c r="I422" s="41"/>
    </row>
    <row r="423" spans="9:9" ht="15.75" hidden="1" customHeight="1">
      <c r="I423" s="41"/>
    </row>
    <row r="424" spans="9:9" ht="15.75" hidden="1" customHeight="1">
      <c r="I424" s="41"/>
    </row>
    <row r="425" spans="9:9" ht="15.75" hidden="1" customHeight="1">
      <c r="I425" s="41"/>
    </row>
    <row r="426" spans="9:9" ht="15.75" hidden="1" customHeight="1">
      <c r="I426" s="41"/>
    </row>
    <row r="427" spans="9:9" ht="15.75" hidden="1" customHeight="1">
      <c r="I427" s="41"/>
    </row>
    <row r="428" spans="9:9" ht="15.75" hidden="1" customHeight="1">
      <c r="I428" s="41"/>
    </row>
    <row r="429" spans="9:9" ht="15.75" hidden="1" customHeight="1">
      <c r="I429" s="41"/>
    </row>
    <row r="430" spans="9:9" ht="15.75" hidden="1" customHeight="1">
      <c r="I430" s="41"/>
    </row>
    <row r="431" spans="9:9" ht="15.75" hidden="1" customHeight="1">
      <c r="I431" s="41"/>
    </row>
    <row r="432" spans="9:9" ht="15.75" hidden="1" customHeight="1">
      <c r="I432" s="41"/>
    </row>
    <row r="433" spans="9:9" ht="15.75" hidden="1" customHeight="1">
      <c r="I433" s="41"/>
    </row>
    <row r="434" spans="9:9" ht="15.75" hidden="1" customHeight="1">
      <c r="I434" s="41"/>
    </row>
    <row r="435" spans="9:9" ht="15.75" hidden="1" customHeight="1">
      <c r="I435" s="41"/>
    </row>
    <row r="436" spans="9:9" ht="15.75" hidden="1" customHeight="1">
      <c r="I436" s="41"/>
    </row>
    <row r="437" spans="9:9" ht="15.75" hidden="1" customHeight="1">
      <c r="I437" s="41"/>
    </row>
    <row r="438" spans="9:9" ht="15.75" hidden="1" customHeight="1">
      <c r="I438" s="41"/>
    </row>
    <row r="439" spans="9:9" ht="15.75" hidden="1" customHeight="1">
      <c r="I439" s="41"/>
    </row>
    <row r="440" spans="9:9" ht="15.75" hidden="1" customHeight="1">
      <c r="I440" s="41"/>
    </row>
    <row r="441" spans="9:9" ht="15.75" hidden="1" customHeight="1">
      <c r="I441" s="41"/>
    </row>
    <row r="442" spans="9:9" ht="15.75" hidden="1" customHeight="1">
      <c r="I442" s="41"/>
    </row>
    <row r="443" spans="9:9" ht="15.75" hidden="1" customHeight="1">
      <c r="I443" s="41"/>
    </row>
    <row r="444" spans="9:9" ht="15.75" hidden="1" customHeight="1">
      <c r="I444" s="41"/>
    </row>
    <row r="445" spans="9:9" ht="15.75" hidden="1" customHeight="1">
      <c r="I445" s="41"/>
    </row>
    <row r="446" spans="9:9" ht="15.75" hidden="1" customHeight="1">
      <c r="I446" s="41"/>
    </row>
    <row r="447" spans="9:9" ht="15.75" hidden="1" customHeight="1">
      <c r="I447" s="41"/>
    </row>
    <row r="448" spans="9:9" ht="15.75" hidden="1" customHeight="1">
      <c r="I448" s="41"/>
    </row>
    <row r="449" spans="9:9" ht="15.75" hidden="1" customHeight="1">
      <c r="I449" s="41"/>
    </row>
    <row r="450" spans="9:9" ht="15.75" hidden="1" customHeight="1">
      <c r="I450" s="41"/>
    </row>
    <row r="451" spans="9:9" ht="15.75" hidden="1" customHeight="1">
      <c r="I451" s="41"/>
    </row>
    <row r="452" spans="9:9" ht="15.75" hidden="1" customHeight="1">
      <c r="I452" s="41"/>
    </row>
    <row r="453" spans="9:9" ht="15.75" hidden="1" customHeight="1">
      <c r="I453" s="41"/>
    </row>
    <row r="454" spans="9:9" ht="15.75" hidden="1" customHeight="1">
      <c r="I454" s="41"/>
    </row>
    <row r="455" spans="9:9" ht="15.75" hidden="1" customHeight="1">
      <c r="I455" s="41"/>
    </row>
    <row r="456" spans="9:9" ht="15.75" hidden="1" customHeight="1">
      <c r="I456" s="41"/>
    </row>
    <row r="457" spans="9:9" ht="15.75" hidden="1" customHeight="1">
      <c r="I457" s="41"/>
    </row>
    <row r="458" spans="9:9" ht="15.75" hidden="1" customHeight="1">
      <c r="I458" s="41"/>
    </row>
    <row r="459" spans="9:9" ht="15.75" hidden="1" customHeight="1">
      <c r="I459" s="41"/>
    </row>
    <row r="460" spans="9:9" ht="15.75" hidden="1" customHeight="1">
      <c r="I460" s="41"/>
    </row>
    <row r="461" spans="9:9" ht="15.75" hidden="1" customHeight="1">
      <c r="I461" s="41"/>
    </row>
    <row r="462" spans="9:9" ht="15.75" hidden="1" customHeight="1">
      <c r="I462" s="41"/>
    </row>
    <row r="463" spans="9:9" ht="15.75" hidden="1" customHeight="1">
      <c r="I463" s="41"/>
    </row>
    <row r="464" spans="9:9" ht="15.75" hidden="1" customHeight="1">
      <c r="I464" s="41"/>
    </row>
    <row r="465" spans="9:9" ht="15.75" hidden="1" customHeight="1">
      <c r="I465" s="41"/>
    </row>
    <row r="466" spans="9:9" ht="15.75" hidden="1" customHeight="1">
      <c r="I466" s="41"/>
    </row>
    <row r="467" spans="9:9" ht="15.75" hidden="1" customHeight="1">
      <c r="I467" s="41"/>
    </row>
    <row r="468" spans="9:9" ht="15.75" hidden="1" customHeight="1">
      <c r="I468" s="41"/>
    </row>
    <row r="469" spans="9:9" ht="15.75" hidden="1" customHeight="1">
      <c r="I469" s="41"/>
    </row>
    <row r="470" spans="9:9" ht="15.75" hidden="1" customHeight="1">
      <c r="I470" s="41"/>
    </row>
    <row r="471" spans="9:9" ht="15.75" hidden="1" customHeight="1">
      <c r="I471" s="41"/>
    </row>
    <row r="472" spans="9:9" ht="15.75" hidden="1" customHeight="1">
      <c r="I472" s="41"/>
    </row>
    <row r="473" spans="9:9" ht="15.75" hidden="1" customHeight="1">
      <c r="I473" s="41"/>
    </row>
    <row r="474" spans="9:9" ht="15.75" hidden="1" customHeight="1">
      <c r="I474" s="41"/>
    </row>
    <row r="475" spans="9:9" ht="15.75" hidden="1" customHeight="1">
      <c r="I475" s="41"/>
    </row>
    <row r="476" spans="9:9" ht="15.75" hidden="1" customHeight="1">
      <c r="I476" s="41"/>
    </row>
    <row r="477" spans="9:9" ht="15.75" hidden="1" customHeight="1">
      <c r="I477" s="41"/>
    </row>
    <row r="478" spans="9:9" ht="15.75" hidden="1" customHeight="1">
      <c r="I478" s="41"/>
    </row>
    <row r="479" spans="9:9" ht="15.75" hidden="1" customHeight="1">
      <c r="I479" s="41"/>
    </row>
    <row r="480" spans="9:9" ht="15.75" hidden="1" customHeight="1">
      <c r="I480" s="41"/>
    </row>
    <row r="481" spans="9:9" ht="15.75" hidden="1" customHeight="1">
      <c r="I481" s="41"/>
    </row>
    <row r="482" spans="9:9" ht="15.75" hidden="1" customHeight="1">
      <c r="I482" s="41"/>
    </row>
    <row r="483" spans="9:9" ht="15.75" hidden="1" customHeight="1">
      <c r="I483" s="41"/>
    </row>
    <row r="484" spans="9:9" ht="15.75" hidden="1" customHeight="1">
      <c r="I484" s="41"/>
    </row>
    <row r="485" spans="9:9" ht="15.75" hidden="1" customHeight="1">
      <c r="I485" s="41"/>
    </row>
    <row r="486" spans="9:9" ht="15.75" hidden="1" customHeight="1">
      <c r="I486" s="41"/>
    </row>
    <row r="487" spans="9:9" ht="15.75" hidden="1" customHeight="1">
      <c r="I487" s="41"/>
    </row>
    <row r="488" spans="9:9" ht="15.75" hidden="1" customHeight="1">
      <c r="I488" s="41"/>
    </row>
    <row r="489" spans="9:9" ht="15.75" hidden="1" customHeight="1">
      <c r="I489" s="41"/>
    </row>
    <row r="490" spans="9:9" ht="15.75" hidden="1" customHeight="1">
      <c r="I490" s="41"/>
    </row>
    <row r="491" spans="9:9" ht="15.75" hidden="1" customHeight="1">
      <c r="I491" s="41"/>
    </row>
    <row r="492" spans="9:9" ht="15.75" hidden="1" customHeight="1">
      <c r="I492" s="41"/>
    </row>
    <row r="493" spans="9:9" ht="15.75" hidden="1" customHeight="1">
      <c r="I493" s="41"/>
    </row>
    <row r="494" spans="9:9" ht="15.75" hidden="1" customHeight="1">
      <c r="I494" s="41"/>
    </row>
    <row r="495" spans="9:9" ht="15.75" hidden="1" customHeight="1">
      <c r="I495" s="41"/>
    </row>
    <row r="496" spans="9:9" ht="15.75" hidden="1" customHeight="1">
      <c r="I496" s="41"/>
    </row>
    <row r="497" spans="9:9" ht="15.75" hidden="1" customHeight="1">
      <c r="I497" s="41"/>
    </row>
    <row r="498" spans="9:9" ht="15.75" hidden="1" customHeight="1">
      <c r="I498" s="41"/>
    </row>
    <row r="499" spans="9:9" ht="15.75" hidden="1" customHeight="1">
      <c r="I499" s="41"/>
    </row>
    <row r="500" spans="9:9" ht="15.75" hidden="1" customHeight="1">
      <c r="I500" s="41"/>
    </row>
    <row r="501" spans="9:9" ht="15.75" hidden="1" customHeight="1">
      <c r="I501" s="41"/>
    </row>
    <row r="502" spans="9:9" ht="15.75" hidden="1" customHeight="1">
      <c r="I502" s="41"/>
    </row>
    <row r="503" spans="9:9" ht="15.75" hidden="1" customHeight="1">
      <c r="I503" s="41"/>
    </row>
    <row r="504" spans="9:9" ht="15.75" hidden="1" customHeight="1">
      <c r="I504" s="41"/>
    </row>
    <row r="505" spans="9:9" ht="15.75" hidden="1" customHeight="1">
      <c r="I505" s="41"/>
    </row>
    <row r="506" spans="9:9" ht="15.75" hidden="1" customHeight="1">
      <c r="I506" s="41"/>
    </row>
    <row r="507" spans="9:9" ht="15.75" hidden="1" customHeight="1">
      <c r="I507" s="41"/>
    </row>
    <row r="508" spans="9:9" ht="15.75" hidden="1" customHeight="1">
      <c r="I508" s="41"/>
    </row>
    <row r="509" spans="9:9" ht="15.75" hidden="1" customHeight="1">
      <c r="I509" s="41"/>
    </row>
    <row r="510" spans="9:9" ht="15.75" hidden="1" customHeight="1">
      <c r="I510" s="41"/>
    </row>
    <row r="511" spans="9:9" ht="15.75" hidden="1" customHeight="1">
      <c r="I511" s="41"/>
    </row>
    <row r="512" spans="9:9" ht="15.75" hidden="1" customHeight="1">
      <c r="I512" s="41"/>
    </row>
    <row r="513" spans="9:9" ht="15.75" hidden="1" customHeight="1">
      <c r="I513" s="41"/>
    </row>
    <row r="514" spans="9:9" ht="15.75" hidden="1" customHeight="1">
      <c r="I514" s="41"/>
    </row>
    <row r="515" spans="9:9" ht="15.75" hidden="1" customHeight="1">
      <c r="I515" s="41"/>
    </row>
    <row r="516" spans="9:9" ht="15.75" hidden="1" customHeight="1">
      <c r="I516" s="41"/>
    </row>
    <row r="517" spans="9:9" ht="15.75" hidden="1" customHeight="1">
      <c r="I517" s="41"/>
    </row>
    <row r="518" spans="9:9" ht="15.75" hidden="1" customHeight="1">
      <c r="I518" s="41"/>
    </row>
    <row r="519" spans="9:9" ht="15.75" hidden="1" customHeight="1">
      <c r="I519" s="41"/>
    </row>
    <row r="520" spans="9:9" ht="15.75" hidden="1" customHeight="1">
      <c r="I520" s="41"/>
    </row>
    <row r="521" spans="9:9" ht="15.75" hidden="1" customHeight="1">
      <c r="I521" s="41"/>
    </row>
    <row r="522" spans="9:9" ht="15.75" hidden="1" customHeight="1">
      <c r="I522" s="41"/>
    </row>
    <row r="523" spans="9:9" ht="15.75" hidden="1" customHeight="1">
      <c r="I523" s="41"/>
    </row>
    <row r="524" spans="9:9" ht="15.75" hidden="1" customHeight="1">
      <c r="I524" s="41"/>
    </row>
    <row r="525" spans="9:9" ht="15.75" hidden="1" customHeight="1">
      <c r="I525" s="41"/>
    </row>
    <row r="526" spans="9:9" ht="15.75" hidden="1" customHeight="1">
      <c r="I526" s="41"/>
    </row>
    <row r="527" spans="9:9" ht="15.75" hidden="1" customHeight="1">
      <c r="I527" s="41"/>
    </row>
    <row r="528" spans="9:9" ht="15.75" hidden="1" customHeight="1">
      <c r="I528" s="41"/>
    </row>
    <row r="529" spans="9:9" ht="15.75" hidden="1" customHeight="1">
      <c r="I529" s="41"/>
    </row>
    <row r="530" spans="9:9" ht="15.75" hidden="1" customHeight="1">
      <c r="I530" s="41"/>
    </row>
    <row r="531" spans="9:9" ht="15.75" hidden="1" customHeight="1">
      <c r="I531" s="41"/>
    </row>
    <row r="532" spans="9:9" ht="15.75" hidden="1" customHeight="1">
      <c r="I532" s="41"/>
    </row>
    <row r="533" spans="9:9" ht="15.75" hidden="1" customHeight="1">
      <c r="I533" s="41"/>
    </row>
    <row r="534" spans="9:9" ht="15.75" hidden="1" customHeight="1">
      <c r="I534" s="41"/>
    </row>
    <row r="535" spans="9:9" ht="15.75" hidden="1" customHeight="1">
      <c r="I535" s="41"/>
    </row>
    <row r="536" spans="9:9" ht="15.75" hidden="1" customHeight="1">
      <c r="I536" s="41"/>
    </row>
    <row r="537" spans="9:9" ht="15.75" hidden="1" customHeight="1">
      <c r="I537" s="41"/>
    </row>
    <row r="538" spans="9:9" ht="15.75" hidden="1" customHeight="1">
      <c r="I538" s="41"/>
    </row>
    <row r="539" spans="9:9" ht="15.75" hidden="1" customHeight="1">
      <c r="I539" s="41"/>
    </row>
    <row r="540" spans="9:9" ht="15.75" hidden="1" customHeight="1">
      <c r="I540" s="41"/>
    </row>
    <row r="541" spans="9:9" ht="15.75" hidden="1" customHeight="1">
      <c r="I541" s="41"/>
    </row>
    <row r="542" spans="9:9" ht="15.75" hidden="1" customHeight="1">
      <c r="I542" s="41"/>
    </row>
    <row r="543" spans="9:9" ht="15.75" hidden="1" customHeight="1">
      <c r="I543" s="41"/>
    </row>
    <row r="544" spans="9:9" ht="15.75" hidden="1" customHeight="1">
      <c r="I544" s="41"/>
    </row>
    <row r="545" spans="9:9" ht="15.75" hidden="1" customHeight="1">
      <c r="I545" s="41"/>
    </row>
    <row r="546" spans="9:9" ht="15.75" hidden="1" customHeight="1">
      <c r="I546" s="41"/>
    </row>
    <row r="547" spans="9:9" ht="15.75" hidden="1" customHeight="1">
      <c r="I547" s="41"/>
    </row>
    <row r="548" spans="9:9" ht="15.75" hidden="1" customHeight="1">
      <c r="I548" s="41"/>
    </row>
    <row r="549" spans="9:9" ht="15.75" hidden="1" customHeight="1">
      <c r="I549" s="41"/>
    </row>
    <row r="550" spans="9:9" ht="15.75" hidden="1" customHeight="1">
      <c r="I550" s="41"/>
    </row>
    <row r="551" spans="9:9" ht="15.75" hidden="1" customHeight="1">
      <c r="I551" s="41"/>
    </row>
    <row r="552" spans="9:9" ht="15.75" hidden="1" customHeight="1">
      <c r="I552" s="41"/>
    </row>
    <row r="553" spans="9:9" ht="15.75" hidden="1" customHeight="1">
      <c r="I553" s="41"/>
    </row>
    <row r="554" spans="9:9" ht="15.75" hidden="1" customHeight="1">
      <c r="I554" s="41"/>
    </row>
    <row r="555" spans="9:9" ht="15.75" hidden="1" customHeight="1">
      <c r="I555" s="41"/>
    </row>
    <row r="556" spans="9:9" ht="15.75" hidden="1" customHeight="1">
      <c r="I556" s="41"/>
    </row>
    <row r="557" spans="9:9" ht="15.75" hidden="1" customHeight="1">
      <c r="I557" s="41"/>
    </row>
    <row r="558" spans="9:9" ht="15.75" hidden="1" customHeight="1">
      <c r="I558" s="41"/>
    </row>
    <row r="559" spans="9:9" ht="15.75" hidden="1" customHeight="1">
      <c r="I559" s="41"/>
    </row>
    <row r="560" spans="9:9" ht="15.75" hidden="1" customHeight="1">
      <c r="I560" s="41"/>
    </row>
    <row r="561" spans="9:9" ht="15.75" hidden="1" customHeight="1">
      <c r="I561" s="41"/>
    </row>
    <row r="562" spans="9:9" ht="15.75" hidden="1" customHeight="1">
      <c r="I562" s="41"/>
    </row>
    <row r="563" spans="9:9" ht="15.75" hidden="1" customHeight="1">
      <c r="I563" s="41"/>
    </row>
    <row r="564" spans="9:9" ht="15.75" hidden="1" customHeight="1">
      <c r="I564" s="41"/>
    </row>
    <row r="565" spans="9:9" ht="15.75" hidden="1" customHeight="1">
      <c r="I565" s="41"/>
    </row>
    <row r="566" spans="9:9" ht="15.75" hidden="1" customHeight="1">
      <c r="I566" s="41"/>
    </row>
    <row r="567" spans="9:9" ht="15.75" hidden="1" customHeight="1">
      <c r="I567" s="41"/>
    </row>
    <row r="568" spans="9:9" ht="15.75" hidden="1" customHeight="1">
      <c r="I568" s="41"/>
    </row>
    <row r="569" spans="9:9" ht="15.75" hidden="1" customHeight="1">
      <c r="I569" s="41"/>
    </row>
    <row r="570" spans="9:9" ht="15.75" hidden="1" customHeight="1">
      <c r="I570" s="41"/>
    </row>
    <row r="571" spans="9:9" ht="15.75" hidden="1" customHeight="1">
      <c r="I571" s="41"/>
    </row>
    <row r="572" spans="9:9" ht="15.75" hidden="1" customHeight="1">
      <c r="I572" s="41"/>
    </row>
    <row r="573" spans="9:9" ht="15.75" hidden="1" customHeight="1">
      <c r="I573" s="41"/>
    </row>
    <row r="574" spans="9:9" ht="15.75" hidden="1" customHeight="1">
      <c r="I574" s="41"/>
    </row>
    <row r="575" spans="9:9" ht="15.75" hidden="1" customHeight="1">
      <c r="I575" s="41"/>
    </row>
    <row r="576" spans="9:9" ht="15.75" hidden="1" customHeight="1">
      <c r="I576" s="41"/>
    </row>
    <row r="577" spans="9:9" ht="15.75" hidden="1" customHeight="1">
      <c r="I577" s="41"/>
    </row>
    <row r="578" spans="9:9" ht="15.75" hidden="1" customHeight="1">
      <c r="I578" s="41"/>
    </row>
    <row r="579" spans="9:9" ht="15.75" hidden="1" customHeight="1">
      <c r="I579" s="41"/>
    </row>
    <row r="580" spans="9:9" ht="15.75" hidden="1" customHeight="1">
      <c r="I580" s="41"/>
    </row>
    <row r="581" spans="9:9" ht="15.75" hidden="1" customHeight="1">
      <c r="I581" s="41"/>
    </row>
    <row r="582" spans="9:9" ht="15.75" hidden="1" customHeight="1">
      <c r="I582" s="41"/>
    </row>
    <row r="583" spans="9:9" ht="15.75" hidden="1" customHeight="1">
      <c r="I583" s="41"/>
    </row>
    <row r="584" spans="9:9" ht="15.75" hidden="1" customHeight="1">
      <c r="I584" s="41"/>
    </row>
    <row r="585" spans="9:9" ht="15.75" hidden="1" customHeight="1">
      <c r="I585" s="41"/>
    </row>
    <row r="586" spans="9:9" ht="15.75" hidden="1" customHeight="1">
      <c r="I586" s="41"/>
    </row>
    <row r="587" spans="9:9" ht="15.75" hidden="1" customHeight="1">
      <c r="I587" s="41"/>
    </row>
    <row r="588" spans="9:9" ht="15.75" hidden="1" customHeight="1">
      <c r="I588" s="41"/>
    </row>
    <row r="589" spans="9:9" ht="15.75" hidden="1" customHeight="1">
      <c r="I589" s="41"/>
    </row>
    <row r="590" spans="9:9" ht="15.75" hidden="1" customHeight="1">
      <c r="I590" s="41"/>
    </row>
    <row r="591" spans="9:9" ht="15.75" hidden="1" customHeight="1">
      <c r="I591" s="41"/>
    </row>
    <row r="592" spans="9:9" ht="15.75" hidden="1" customHeight="1">
      <c r="I592" s="41"/>
    </row>
    <row r="593" spans="9:9" ht="15.75" hidden="1" customHeight="1">
      <c r="I593" s="41"/>
    </row>
    <row r="594" spans="9:9" ht="15.75" hidden="1" customHeight="1">
      <c r="I594" s="41"/>
    </row>
    <row r="595" spans="9:9" ht="15.75" hidden="1" customHeight="1">
      <c r="I595" s="41"/>
    </row>
    <row r="596" spans="9:9" ht="15.75" hidden="1" customHeight="1">
      <c r="I596" s="41"/>
    </row>
    <row r="597" spans="9:9" ht="15.75" hidden="1" customHeight="1">
      <c r="I597" s="41"/>
    </row>
    <row r="598" spans="9:9" ht="15.75" hidden="1" customHeight="1">
      <c r="I598" s="41"/>
    </row>
    <row r="599" spans="9:9" ht="15.75" hidden="1" customHeight="1">
      <c r="I599" s="41"/>
    </row>
    <row r="600" spans="9:9" ht="15.75" hidden="1" customHeight="1">
      <c r="I600" s="41"/>
    </row>
    <row r="601" spans="9:9" ht="15.75" hidden="1" customHeight="1">
      <c r="I601" s="41"/>
    </row>
    <row r="602" spans="9:9" ht="15.75" hidden="1" customHeight="1">
      <c r="I602" s="41"/>
    </row>
    <row r="603" spans="9:9" ht="15.75" hidden="1" customHeight="1">
      <c r="I603" s="41"/>
    </row>
    <row r="604" spans="9:9" ht="15.75" hidden="1" customHeight="1">
      <c r="I604" s="41"/>
    </row>
    <row r="605" spans="9:9" ht="15.75" hidden="1" customHeight="1">
      <c r="I605" s="41"/>
    </row>
    <row r="606" spans="9:9" ht="15.75" hidden="1" customHeight="1">
      <c r="I606" s="41"/>
    </row>
    <row r="607" spans="9:9" ht="15.75" hidden="1" customHeight="1">
      <c r="I607" s="41"/>
    </row>
    <row r="608" spans="9:9" ht="15.75" hidden="1" customHeight="1">
      <c r="I608" s="41"/>
    </row>
    <row r="609" spans="9:9" ht="15.75" hidden="1" customHeight="1">
      <c r="I609" s="41"/>
    </row>
    <row r="610" spans="9:9" ht="15.75" hidden="1" customHeight="1">
      <c r="I610" s="41"/>
    </row>
    <row r="611" spans="9:9" ht="15.75" hidden="1" customHeight="1">
      <c r="I611" s="41"/>
    </row>
    <row r="612" spans="9:9" ht="15.75" hidden="1" customHeight="1">
      <c r="I612" s="41"/>
    </row>
    <row r="613" spans="9:9" ht="15.75" hidden="1" customHeight="1">
      <c r="I613" s="41"/>
    </row>
    <row r="614" spans="9:9" ht="15.75" hidden="1" customHeight="1">
      <c r="I614" s="41"/>
    </row>
    <row r="615" spans="9:9" ht="15.75" hidden="1" customHeight="1">
      <c r="I615" s="41"/>
    </row>
    <row r="616" spans="9:9" ht="15.75" hidden="1" customHeight="1">
      <c r="I616" s="41"/>
    </row>
    <row r="617" spans="9:9" ht="15.75" hidden="1" customHeight="1">
      <c r="I617" s="41"/>
    </row>
    <row r="618" spans="9:9" ht="15.75" hidden="1" customHeight="1">
      <c r="I618" s="41"/>
    </row>
    <row r="619" spans="9:9" ht="15.75" hidden="1" customHeight="1">
      <c r="I619" s="41"/>
    </row>
    <row r="620" spans="9:9" ht="15.75" hidden="1" customHeight="1">
      <c r="I620" s="41"/>
    </row>
    <row r="621" spans="9:9" ht="15.75" hidden="1" customHeight="1">
      <c r="I621" s="41"/>
    </row>
    <row r="622" spans="9:9" ht="15.75" hidden="1" customHeight="1">
      <c r="I622" s="41"/>
    </row>
    <row r="623" spans="9:9" ht="15.75" hidden="1" customHeight="1">
      <c r="I623" s="41"/>
    </row>
    <row r="624" spans="9:9" ht="15.75" hidden="1" customHeight="1">
      <c r="I624" s="41"/>
    </row>
    <row r="625" spans="9:9" ht="15.75" hidden="1" customHeight="1">
      <c r="I625" s="41"/>
    </row>
    <row r="626" spans="9:9" ht="15.75" hidden="1" customHeight="1">
      <c r="I626" s="41"/>
    </row>
    <row r="627" spans="9:9" ht="15.75" hidden="1" customHeight="1">
      <c r="I627" s="41"/>
    </row>
    <row r="628" spans="9:9" ht="15.75" hidden="1" customHeight="1">
      <c r="I628" s="41"/>
    </row>
    <row r="629" spans="9:9" ht="15.75" hidden="1" customHeight="1">
      <c r="I629" s="41"/>
    </row>
    <row r="630" spans="9:9" ht="15.75" hidden="1" customHeight="1">
      <c r="I630" s="41"/>
    </row>
    <row r="631" spans="9:9" ht="15.75" hidden="1" customHeight="1">
      <c r="I631" s="41"/>
    </row>
    <row r="632" spans="9:9" ht="15.75" hidden="1" customHeight="1">
      <c r="I632" s="41"/>
    </row>
    <row r="633" spans="9:9" ht="15.75" hidden="1" customHeight="1">
      <c r="I633" s="41"/>
    </row>
    <row r="634" spans="9:9" ht="15.75" hidden="1" customHeight="1">
      <c r="I634" s="41"/>
    </row>
    <row r="635" spans="9:9" ht="15.75" hidden="1" customHeight="1">
      <c r="I635" s="41"/>
    </row>
    <row r="636" spans="9:9" ht="15.75" hidden="1" customHeight="1">
      <c r="I636" s="41"/>
    </row>
    <row r="637" spans="9:9" ht="15.75" hidden="1" customHeight="1">
      <c r="I637" s="41"/>
    </row>
    <row r="638" spans="9:9" ht="15.75" hidden="1" customHeight="1">
      <c r="I638" s="41"/>
    </row>
    <row r="639" spans="9:9" ht="15.75" hidden="1" customHeight="1">
      <c r="I639" s="41"/>
    </row>
    <row r="640" spans="9:9" ht="15.75" hidden="1" customHeight="1">
      <c r="I640" s="41"/>
    </row>
    <row r="641" spans="9:9" ht="15.75" hidden="1" customHeight="1">
      <c r="I641" s="41"/>
    </row>
    <row r="642" spans="9:9" ht="15.75" hidden="1" customHeight="1">
      <c r="I642" s="41"/>
    </row>
    <row r="643" spans="9:9" ht="15.75" hidden="1" customHeight="1">
      <c r="I643" s="41"/>
    </row>
    <row r="644" spans="9:9" ht="15.75" hidden="1" customHeight="1">
      <c r="I644" s="41"/>
    </row>
    <row r="645" spans="9:9" ht="15.75" hidden="1" customHeight="1">
      <c r="I645" s="41"/>
    </row>
    <row r="646" spans="9:9" ht="15.75" hidden="1" customHeight="1">
      <c r="I646" s="41"/>
    </row>
    <row r="647" spans="9:9" ht="15.75" hidden="1" customHeight="1">
      <c r="I647" s="41"/>
    </row>
    <row r="648" spans="9:9" ht="15.75" hidden="1" customHeight="1">
      <c r="I648" s="41"/>
    </row>
    <row r="649" spans="9:9" ht="15.75" hidden="1" customHeight="1">
      <c r="I649" s="41"/>
    </row>
    <row r="650" spans="9:9" ht="15.75" hidden="1" customHeight="1">
      <c r="I650" s="41"/>
    </row>
    <row r="651" spans="9:9" ht="15.75" hidden="1" customHeight="1">
      <c r="I651" s="41"/>
    </row>
    <row r="652" spans="9:9" ht="15.75" hidden="1" customHeight="1">
      <c r="I652" s="41"/>
    </row>
    <row r="653" spans="9:9" ht="15.75" hidden="1" customHeight="1">
      <c r="I653" s="41"/>
    </row>
    <row r="654" spans="9:9" ht="15.75" hidden="1" customHeight="1">
      <c r="I654" s="41"/>
    </row>
    <row r="655" spans="9:9" ht="15.75" hidden="1" customHeight="1">
      <c r="I655" s="41"/>
    </row>
    <row r="656" spans="9:9" ht="15.75" hidden="1" customHeight="1">
      <c r="I656" s="41"/>
    </row>
    <row r="657" spans="9:9" ht="15.75" hidden="1" customHeight="1">
      <c r="I657" s="41"/>
    </row>
    <row r="658" spans="9:9" ht="15.75" hidden="1" customHeight="1">
      <c r="I658" s="41"/>
    </row>
    <row r="659" spans="9:9" ht="15.75" hidden="1" customHeight="1">
      <c r="I659" s="41"/>
    </row>
    <row r="660" spans="9:9" ht="15.75" hidden="1" customHeight="1">
      <c r="I660" s="41"/>
    </row>
    <row r="661" spans="9:9" ht="15.75" hidden="1" customHeight="1">
      <c r="I661" s="41"/>
    </row>
    <row r="662" spans="9:9" ht="15.75" hidden="1" customHeight="1">
      <c r="I662" s="41"/>
    </row>
    <row r="663" spans="9:9" ht="15.75" hidden="1" customHeight="1">
      <c r="I663" s="41"/>
    </row>
    <row r="664" spans="9:9" ht="15.75" hidden="1" customHeight="1">
      <c r="I664" s="41"/>
    </row>
    <row r="665" spans="9:9" ht="15.75" hidden="1" customHeight="1">
      <c r="I665" s="41"/>
    </row>
    <row r="666" spans="9:9" ht="15.75" hidden="1" customHeight="1">
      <c r="I666" s="41"/>
    </row>
    <row r="667" spans="9:9" ht="15.75" hidden="1" customHeight="1">
      <c r="I667" s="41"/>
    </row>
    <row r="668" spans="9:9" ht="15.75" hidden="1" customHeight="1">
      <c r="I668" s="41"/>
    </row>
    <row r="669" spans="9:9" ht="15.75" hidden="1" customHeight="1">
      <c r="I669" s="41"/>
    </row>
    <row r="670" spans="9:9" ht="15.75" hidden="1" customHeight="1">
      <c r="I670" s="41"/>
    </row>
    <row r="671" spans="9:9" ht="15.75" hidden="1" customHeight="1">
      <c r="I671" s="41"/>
    </row>
    <row r="672" spans="9:9" ht="15.75" hidden="1" customHeight="1">
      <c r="I672" s="41"/>
    </row>
    <row r="673" spans="9:9" ht="15.75" hidden="1" customHeight="1">
      <c r="I673" s="41"/>
    </row>
    <row r="674" spans="9:9" ht="15.75" hidden="1" customHeight="1">
      <c r="I674" s="41"/>
    </row>
    <row r="675" spans="9:9" ht="15.75" hidden="1" customHeight="1">
      <c r="I675" s="41"/>
    </row>
    <row r="676" spans="9:9" ht="15.75" hidden="1" customHeight="1">
      <c r="I676" s="41"/>
    </row>
    <row r="677" spans="9:9" ht="15.75" hidden="1" customHeight="1">
      <c r="I677" s="41"/>
    </row>
    <row r="678" spans="9:9" ht="15.75" hidden="1" customHeight="1">
      <c r="I678" s="41"/>
    </row>
    <row r="679" spans="9:9" ht="15.75" hidden="1" customHeight="1">
      <c r="I679" s="41"/>
    </row>
    <row r="680" spans="9:9" ht="15.75" hidden="1" customHeight="1">
      <c r="I680" s="41"/>
    </row>
    <row r="681" spans="9:9" ht="15.75" hidden="1" customHeight="1">
      <c r="I681" s="41"/>
    </row>
    <row r="682" spans="9:9" ht="15.75" hidden="1" customHeight="1">
      <c r="I682" s="41"/>
    </row>
    <row r="683" spans="9:9" ht="15.75" hidden="1" customHeight="1">
      <c r="I683" s="41"/>
    </row>
    <row r="684" spans="9:9" ht="15.75" hidden="1" customHeight="1">
      <c r="I684" s="41"/>
    </row>
    <row r="685" spans="9:9" ht="15.75" hidden="1" customHeight="1">
      <c r="I685" s="41"/>
    </row>
    <row r="686" spans="9:9" ht="15.75" hidden="1" customHeight="1">
      <c r="I686" s="41"/>
    </row>
    <row r="687" spans="9:9" ht="15.75" hidden="1" customHeight="1">
      <c r="I687" s="41"/>
    </row>
    <row r="688" spans="9:9" ht="15.75" hidden="1" customHeight="1">
      <c r="I688" s="41"/>
    </row>
    <row r="689" spans="9:9" ht="15.75" hidden="1" customHeight="1">
      <c r="I689" s="41"/>
    </row>
    <row r="690" spans="9:9" ht="15.75" hidden="1" customHeight="1">
      <c r="I690" s="41"/>
    </row>
    <row r="691" spans="9:9" ht="15.75" hidden="1" customHeight="1">
      <c r="I691" s="41"/>
    </row>
    <row r="692" spans="9:9" ht="15.75" hidden="1" customHeight="1">
      <c r="I692" s="41"/>
    </row>
    <row r="693" spans="9:9" ht="15.75" hidden="1" customHeight="1">
      <c r="I693" s="41"/>
    </row>
    <row r="694" spans="9:9" ht="15.75" hidden="1" customHeight="1">
      <c r="I694" s="41"/>
    </row>
    <row r="695" spans="9:9" ht="15.75" hidden="1" customHeight="1">
      <c r="I695" s="41"/>
    </row>
    <row r="696" spans="9:9" ht="15.75" hidden="1" customHeight="1">
      <c r="I696" s="41"/>
    </row>
    <row r="697" spans="9:9" ht="15.75" hidden="1" customHeight="1">
      <c r="I697" s="41"/>
    </row>
    <row r="698" spans="9:9" ht="15.75" hidden="1" customHeight="1">
      <c r="I698" s="41"/>
    </row>
    <row r="699" spans="9:9" ht="15.75" hidden="1" customHeight="1">
      <c r="I699" s="41"/>
    </row>
    <row r="700" spans="9:9" ht="15.75" hidden="1" customHeight="1">
      <c r="I700" s="41"/>
    </row>
    <row r="701" spans="9:9" ht="15.75" hidden="1" customHeight="1">
      <c r="I701" s="41"/>
    </row>
    <row r="702" spans="9:9" ht="15.75" hidden="1" customHeight="1">
      <c r="I702" s="41"/>
    </row>
    <row r="703" spans="9:9" ht="15.75" hidden="1" customHeight="1">
      <c r="I703" s="41"/>
    </row>
    <row r="704" spans="9:9" ht="15.75" hidden="1" customHeight="1">
      <c r="I704" s="41"/>
    </row>
    <row r="705" spans="9:9" ht="15.75" hidden="1" customHeight="1">
      <c r="I705" s="41"/>
    </row>
    <row r="706" spans="9:9" ht="15.75" hidden="1" customHeight="1">
      <c r="I706" s="41"/>
    </row>
    <row r="707" spans="9:9" ht="15.75" hidden="1" customHeight="1">
      <c r="I707" s="41"/>
    </row>
    <row r="708" spans="9:9" ht="15.75" hidden="1" customHeight="1">
      <c r="I708" s="41"/>
    </row>
    <row r="709" spans="9:9" ht="15.75" hidden="1" customHeight="1">
      <c r="I709" s="41"/>
    </row>
    <row r="710" spans="9:9" ht="15.75" hidden="1" customHeight="1">
      <c r="I710" s="41"/>
    </row>
    <row r="711" spans="9:9" ht="15.75" hidden="1" customHeight="1">
      <c r="I711" s="41"/>
    </row>
    <row r="712" spans="9:9" ht="15.75" hidden="1" customHeight="1">
      <c r="I712" s="41"/>
    </row>
    <row r="713" spans="9:9" ht="15.75" hidden="1" customHeight="1">
      <c r="I713" s="41"/>
    </row>
    <row r="714" spans="9:9" ht="15.75" hidden="1" customHeight="1">
      <c r="I714" s="41"/>
    </row>
    <row r="715" spans="9:9" ht="15.75" hidden="1" customHeight="1">
      <c r="I715" s="41"/>
    </row>
    <row r="716" spans="9:9" ht="15.75" hidden="1" customHeight="1">
      <c r="I716" s="41"/>
    </row>
    <row r="717" spans="9:9" ht="15.75" hidden="1" customHeight="1">
      <c r="I717" s="41"/>
    </row>
    <row r="718" spans="9:9" ht="15.75" hidden="1" customHeight="1">
      <c r="I718" s="41"/>
    </row>
    <row r="719" spans="9:9" ht="15.75" hidden="1" customHeight="1">
      <c r="I719" s="41"/>
    </row>
    <row r="720" spans="9:9" ht="15.75" hidden="1" customHeight="1">
      <c r="I720" s="41"/>
    </row>
    <row r="721" spans="9:9" ht="15.75" hidden="1" customHeight="1">
      <c r="I721" s="41"/>
    </row>
    <row r="722" spans="9:9" ht="15.75" hidden="1" customHeight="1">
      <c r="I722" s="41"/>
    </row>
    <row r="723" spans="9:9" ht="15.75" hidden="1" customHeight="1">
      <c r="I723" s="41"/>
    </row>
    <row r="724" spans="9:9" ht="15.75" hidden="1" customHeight="1">
      <c r="I724" s="41"/>
    </row>
    <row r="725" spans="9:9" ht="15.75" hidden="1" customHeight="1">
      <c r="I725" s="41"/>
    </row>
    <row r="726" spans="9:9" ht="15.75" hidden="1" customHeight="1">
      <c r="I726" s="41"/>
    </row>
    <row r="727" spans="9:9" ht="15.75" hidden="1" customHeight="1">
      <c r="I727" s="41"/>
    </row>
    <row r="728" spans="9:9" ht="15.75" hidden="1" customHeight="1">
      <c r="I728" s="41"/>
    </row>
    <row r="729" spans="9:9" ht="15.75" hidden="1" customHeight="1">
      <c r="I729" s="41"/>
    </row>
    <row r="730" spans="9:9" ht="15.75" hidden="1" customHeight="1">
      <c r="I730" s="41"/>
    </row>
    <row r="731" spans="9:9" ht="15.75" hidden="1" customHeight="1">
      <c r="I731" s="41"/>
    </row>
    <row r="732" spans="9:9" ht="15.75" hidden="1" customHeight="1">
      <c r="I732" s="41"/>
    </row>
    <row r="733" spans="9:9" ht="15.75" hidden="1" customHeight="1">
      <c r="I733" s="41"/>
    </row>
    <row r="734" spans="9:9" ht="15.75" hidden="1" customHeight="1">
      <c r="I734" s="41"/>
    </row>
    <row r="735" spans="9:9" ht="15.75" hidden="1" customHeight="1">
      <c r="I735" s="41"/>
    </row>
    <row r="736" spans="9:9" ht="15.75" hidden="1" customHeight="1">
      <c r="I736" s="41"/>
    </row>
    <row r="737" spans="9:9" ht="15.75" hidden="1" customHeight="1">
      <c r="I737" s="41"/>
    </row>
    <row r="738" spans="9:9" ht="15.75" hidden="1" customHeight="1">
      <c r="I738" s="41"/>
    </row>
    <row r="739" spans="9:9" ht="15.75" hidden="1" customHeight="1">
      <c r="I739" s="41"/>
    </row>
    <row r="740" spans="9:9" ht="15.75" hidden="1" customHeight="1">
      <c r="I740" s="41"/>
    </row>
    <row r="741" spans="9:9" ht="15.75" hidden="1" customHeight="1">
      <c r="I741" s="41"/>
    </row>
    <row r="742" spans="9:9" ht="15.75" hidden="1" customHeight="1">
      <c r="I742" s="41"/>
    </row>
    <row r="743" spans="9:9" ht="15.75" hidden="1" customHeight="1">
      <c r="I743" s="41"/>
    </row>
    <row r="744" spans="9:9" ht="15.75" hidden="1" customHeight="1">
      <c r="I744" s="41"/>
    </row>
    <row r="745" spans="9:9" ht="15.75" hidden="1" customHeight="1">
      <c r="I745" s="41"/>
    </row>
    <row r="746" spans="9:9" ht="15.75" hidden="1" customHeight="1">
      <c r="I746" s="41"/>
    </row>
    <row r="747" spans="9:9" ht="15.75" hidden="1" customHeight="1">
      <c r="I747" s="41"/>
    </row>
    <row r="748" spans="9:9" ht="15.75" hidden="1" customHeight="1">
      <c r="I748" s="41"/>
    </row>
    <row r="749" spans="9:9" ht="15.75" hidden="1" customHeight="1">
      <c r="I749" s="41"/>
    </row>
    <row r="750" spans="9:9" ht="15.75" hidden="1" customHeight="1">
      <c r="I750" s="41"/>
    </row>
    <row r="751" spans="9:9" ht="15.75" hidden="1" customHeight="1">
      <c r="I751" s="41"/>
    </row>
    <row r="752" spans="9:9" ht="15.75" hidden="1" customHeight="1">
      <c r="I752" s="41"/>
    </row>
    <row r="753" spans="9:9" ht="15.75" hidden="1" customHeight="1">
      <c r="I753" s="41"/>
    </row>
    <row r="754" spans="9:9" ht="15.75" hidden="1" customHeight="1">
      <c r="I754" s="41"/>
    </row>
    <row r="755" spans="9:9" ht="15.75" hidden="1" customHeight="1">
      <c r="I755" s="41"/>
    </row>
    <row r="756" spans="9:9" ht="15.75" hidden="1" customHeight="1">
      <c r="I756" s="41"/>
    </row>
    <row r="757" spans="9:9" ht="15.75" hidden="1" customHeight="1">
      <c r="I757" s="41"/>
    </row>
    <row r="758" spans="9:9" ht="15.75" hidden="1" customHeight="1">
      <c r="I758" s="41"/>
    </row>
    <row r="759" spans="9:9" ht="15.75" hidden="1" customHeight="1">
      <c r="I759" s="41"/>
    </row>
    <row r="760" spans="9:9" ht="15.75" hidden="1" customHeight="1">
      <c r="I760" s="41"/>
    </row>
    <row r="761" spans="9:9" ht="15.75" hidden="1" customHeight="1">
      <c r="I761" s="41"/>
    </row>
    <row r="762" spans="9:9" ht="15.75" hidden="1" customHeight="1">
      <c r="I762" s="41"/>
    </row>
    <row r="763" spans="9:9" ht="15.75" hidden="1" customHeight="1">
      <c r="I763" s="41"/>
    </row>
    <row r="764" spans="9:9" ht="15.75" hidden="1" customHeight="1">
      <c r="I764" s="41"/>
    </row>
    <row r="765" spans="9:9" ht="15.75" hidden="1" customHeight="1">
      <c r="I765" s="41"/>
    </row>
    <row r="766" spans="9:9" ht="15.75" hidden="1" customHeight="1">
      <c r="I766" s="41"/>
    </row>
    <row r="767" spans="9:9" ht="15.75" hidden="1" customHeight="1">
      <c r="I767" s="41"/>
    </row>
    <row r="768" spans="9:9" ht="15.75" hidden="1" customHeight="1">
      <c r="I768" s="41"/>
    </row>
    <row r="769" spans="9:9" ht="15.75" hidden="1" customHeight="1">
      <c r="I769" s="41"/>
    </row>
    <row r="770" spans="9:9" ht="15.75" hidden="1" customHeight="1">
      <c r="I770" s="41"/>
    </row>
    <row r="771" spans="9:9" ht="15.75" hidden="1" customHeight="1">
      <c r="I771" s="41"/>
    </row>
    <row r="772" spans="9:9" ht="15.75" hidden="1" customHeight="1">
      <c r="I772" s="41"/>
    </row>
    <row r="773" spans="9:9" ht="15.75" hidden="1" customHeight="1">
      <c r="I773" s="41"/>
    </row>
    <row r="774" spans="9:9" ht="15.75" hidden="1" customHeight="1">
      <c r="I774" s="41"/>
    </row>
    <row r="775" spans="9:9" ht="15.75" hidden="1" customHeight="1">
      <c r="I775" s="41"/>
    </row>
    <row r="776" spans="9:9" ht="15.75" hidden="1" customHeight="1">
      <c r="I776" s="41"/>
    </row>
    <row r="777" spans="9:9" ht="15.75" hidden="1" customHeight="1">
      <c r="I777" s="41"/>
    </row>
    <row r="778" spans="9:9" ht="15.75" hidden="1" customHeight="1">
      <c r="I778" s="41"/>
    </row>
    <row r="779" spans="9:9" ht="15.75" hidden="1" customHeight="1">
      <c r="I779" s="41"/>
    </row>
    <row r="780" spans="9:9" ht="15.75" hidden="1" customHeight="1">
      <c r="I780" s="41"/>
    </row>
    <row r="781" spans="9:9" ht="15.75" hidden="1" customHeight="1">
      <c r="I781" s="41"/>
    </row>
    <row r="782" spans="9:9" ht="15.75" hidden="1" customHeight="1">
      <c r="I782" s="41"/>
    </row>
    <row r="783" spans="9:9" ht="15.75" hidden="1" customHeight="1">
      <c r="I783" s="41"/>
    </row>
    <row r="784" spans="9:9" ht="15.75" hidden="1" customHeight="1">
      <c r="I784" s="41"/>
    </row>
    <row r="785" spans="9:9" ht="15.75" hidden="1" customHeight="1">
      <c r="I785" s="41"/>
    </row>
    <row r="786" spans="9:9" ht="15.75" hidden="1" customHeight="1">
      <c r="I786" s="41"/>
    </row>
    <row r="787" spans="9:9" ht="15.75" hidden="1" customHeight="1">
      <c r="I787" s="41"/>
    </row>
    <row r="788" spans="9:9" ht="15.75" hidden="1" customHeight="1">
      <c r="I788" s="41"/>
    </row>
    <row r="789" spans="9:9" ht="15.75" hidden="1" customHeight="1">
      <c r="I789" s="41"/>
    </row>
    <row r="790" spans="9:9" ht="15.75" hidden="1" customHeight="1">
      <c r="I790" s="41"/>
    </row>
    <row r="791" spans="9:9" ht="15.75" hidden="1" customHeight="1">
      <c r="I791" s="41"/>
    </row>
    <row r="792" spans="9:9" ht="15.75" hidden="1" customHeight="1">
      <c r="I792" s="41"/>
    </row>
    <row r="793" spans="9:9" ht="15.75" hidden="1" customHeight="1">
      <c r="I793" s="41"/>
    </row>
    <row r="794" spans="9:9" ht="15.75" hidden="1" customHeight="1">
      <c r="I794" s="41"/>
    </row>
    <row r="795" spans="9:9" ht="15.75" hidden="1" customHeight="1">
      <c r="I795" s="41"/>
    </row>
    <row r="796" spans="9:9" ht="15.75" hidden="1" customHeight="1">
      <c r="I796" s="41"/>
    </row>
    <row r="797" spans="9:9" ht="15.75" hidden="1" customHeight="1">
      <c r="I797" s="41"/>
    </row>
    <row r="798" spans="9:9" ht="15.75" hidden="1" customHeight="1">
      <c r="I798" s="41"/>
    </row>
    <row r="799" spans="9:9" ht="15.75" hidden="1" customHeight="1">
      <c r="I799" s="41"/>
    </row>
    <row r="800" spans="9:9" ht="15.75" hidden="1" customHeight="1">
      <c r="I800" s="41"/>
    </row>
    <row r="801" spans="9:9" ht="15.75" hidden="1" customHeight="1">
      <c r="I801" s="41"/>
    </row>
    <row r="802" spans="9:9" ht="15.75" hidden="1" customHeight="1">
      <c r="I802" s="41"/>
    </row>
    <row r="803" spans="9:9" ht="15.75" hidden="1" customHeight="1">
      <c r="I803" s="41"/>
    </row>
    <row r="804" spans="9:9" ht="15.75" hidden="1" customHeight="1">
      <c r="I804" s="41"/>
    </row>
    <row r="805" spans="9:9" ht="15.75" hidden="1" customHeight="1">
      <c r="I805" s="41"/>
    </row>
    <row r="806" spans="9:9" ht="15.75" hidden="1" customHeight="1">
      <c r="I806" s="41"/>
    </row>
    <row r="807" spans="9:9" ht="15.75" hidden="1" customHeight="1">
      <c r="I807" s="41"/>
    </row>
    <row r="808" spans="9:9" ht="15.75" hidden="1" customHeight="1">
      <c r="I808" s="41"/>
    </row>
    <row r="809" spans="9:9" ht="15.75" hidden="1" customHeight="1">
      <c r="I809" s="41"/>
    </row>
    <row r="810" spans="9:9" ht="15.75" hidden="1" customHeight="1">
      <c r="I810" s="41"/>
    </row>
    <row r="811" spans="9:9" ht="15.75" hidden="1" customHeight="1">
      <c r="I811" s="41"/>
    </row>
    <row r="812" spans="9:9" ht="15.75" hidden="1" customHeight="1">
      <c r="I812" s="41"/>
    </row>
    <row r="813" spans="9:9" ht="15.75" hidden="1" customHeight="1">
      <c r="I813" s="41"/>
    </row>
    <row r="814" spans="9:9" ht="15.75" hidden="1" customHeight="1">
      <c r="I814" s="41"/>
    </row>
    <row r="815" spans="9:9" ht="15.75" hidden="1" customHeight="1">
      <c r="I815" s="41"/>
    </row>
    <row r="816" spans="9:9" ht="15.75" hidden="1" customHeight="1">
      <c r="I816" s="41"/>
    </row>
    <row r="817" spans="9:9" ht="15.75" hidden="1" customHeight="1">
      <c r="I817" s="41"/>
    </row>
    <row r="818" spans="9:9" ht="15.75" hidden="1" customHeight="1">
      <c r="I818" s="41"/>
    </row>
    <row r="819" spans="9:9" ht="15.75" hidden="1" customHeight="1">
      <c r="I819" s="41"/>
    </row>
    <row r="820" spans="9:9" ht="15.75" hidden="1" customHeight="1">
      <c r="I820" s="41"/>
    </row>
    <row r="821" spans="9:9" ht="15.75" hidden="1" customHeight="1">
      <c r="I821" s="41"/>
    </row>
    <row r="822" spans="9:9" ht="15.75" hidden="1" customHeight="1">
      <c r="I822" s="41"/>
    </row>
    <row r="823" spans="9:9" ht="15.75" hidden="1" customHeight="1">
      <c r="I823" s="41"/>
    </row>
    <row r="824" spans="9:9" ht="15.75" hidden="1" customHeight="1">
      <c r="I824" s="41"/>
    </row>
    <row r="825" spans="9:9" ht="15.75" hidden="1" customHeight="1">
      <c r="I825" s="41"/>
    </row>
    <row r="826" spans="9:9" ht="15.75" hidden="1" customHeight="1">
      <c r="I826" s="41"/>
    </row>
    <row r="827" spans="9:9" ht="15.75" hidden="1" customHeight="1">
      <c r="I827" s="41"/>
    </row>
    <row r="828" spans="9:9" ht="15.75" hidden="1" customHeight="1">
      <c r="I828" s="41"/>
    </row>
    <row r="829" spans="9:9" ht="15.75" hidden="1" customHeight="1">
      <c r="I829" s="41"/>
    </row>
    <row r="830" spans="9:9" ht="15.75" hidden="1" customHeight="1">
      <c r="I830" s="41"/>
    </row>
    <row r="831" spans="9:9" ht="15.75" hidden="1" customHeight="1">
      <c r="I831" s="41"/>
    </row>
    <row r="832" spans="9:9" ht="15.75" hidden="1" customHeight="1">
      <c r="I832" s="41"/>
    </row>
    <row r="833" spans="9:9" ht="15.75" hidden="1" customHeight="1">
      <c r="I833" s="41"/>
    </row>
    <row r="834" spans="9:9" ht="15.75" hidden="1" customHeight="1">
      <c r="I834" s="41"/>
    </row>
    <row r="835" spans="9:9" ht="15.75" hidden="1" customHeight="1">
      <c r="I835" s="41"/>
    </row>
    <row r="836" spans="9:9" ht="15.75" hidden="1" customHeight="1">
      <c r="I836" s="41"/>
    </row>
    <row r="837" spans="9:9" ht="15.75" hidden="1" customHeight="1">
      <c r="I837" s="41"/>
    </row>
    <row r="838" spans="9:9" ht="15.75" hidden="1" customHeight="1">
      <c r="I838" s="41"/>
    </row>
    <row r="839" spans="9:9" ht="15.75" hidden="1" customHeight="1">
      <c r="I839" s="41"/>
    </row>
    <row r="840" spans="9:9" ht="15.75" hidden="1" customHeight="1">
      <c r="I840" s="41"/>
    </row>
    <row r="841" spans="9:9" ht="15.75" hidden="1" customHeight="1">
      <c r="I841" s="41"/>
    </row>
    <row r="842" spans="9:9" ht="15.75" hidden="1" customHeight="1">
      <c r="I842" s="41"/>
    </row>
    <row r="843" spans="9:9" ht="15.75" hidden="1" customHeight="1">
      <c r="I843" s="41"/>
    </row>
    <row r="844" spans="9:9" ht="15.75" hidden="1" customHeight="1">
      <c r="I844" s="41"/>
    </row>
    <row r="845" spans="9:9" ht="15.75" hidden="1" customHeight="1">
      <c r="I845" s="41"/>
    </row>
    <row r="846" spans="9:9" ht="15.75" hidden="1" customHeight="1">
      <c r="I846" s="41"/>
    </row>
    <row r="847" spans="9:9" ht="15.75" hidden="1" customHeight="1">
      <c r="I847" s="41"/>
    </row>
    <row r="848" spans="9:9" ht="15.75" hidden="1" customHeight="1">
      <c r="I848" s="41"/>
    </row>
    <row r="849" spans="9:9" ht="15.75" hidden="1" customHeight="1">
      <c r="I849" s="41"/>
    </row>
    <row r="850" spans="9:9" ht="15.75" hidden="1" customHeight="1">
      <c r="I850" s="41"/>
    </row>
    <row r="851" spans="9:9" ht="15.75" hidden="1" customHeight="1">
      <c r="I851" s="41"/>
    </row>
    <row r="852" spans="9:9" ht="15.75" hidden="1" customHeight="1">
      <c r="I852" s="41"/>
    </row>
    <row r="853" spans="9:9" ht="15.75" hidden="1" customHeight="1">
      <c r="I853" s="41"/>
    </row>
    <row r="854" spans="9:9" ht="15.75" hidden="1" customHeight="1">
      <c r="I854" s="41"/>
    </row>
    <row r="855" spans="9:9" ht="15.75" hidden="1" customHeight="1">
      <c r="I855" s="41"/>
    </row>
    <row r="856" spans="9:9" ht="15.75" hidden="1" customHeight="1">
      <c r="I856" s="41"/>
    </row>
    <row r="857" spans="9:9" ht="15.75" hidden="1" customHeight="1">
      <c r="I857" s="41"/>
    </row>
    <row r="858" spans="9:9" ht="15.75" hidden="1" customHeight="1">
      <c r="I858" s="41"/>
    </row>
    <row r="859" spans="9:9" ht="15.75" hidden="1" customHeight="1">
      <c r="I859" s="41"/>
    </row>
    <row r="860" spans="9:9" ht="15.75" hidden="1" customHeight="1">
      <c r="I860" s="41"/>
    </row>
    <row r="861" spans="9:9" ht="15.75" hidden="1" customHeight="1">
      <c r="I861" s="41"/>
    </row>
    <row r="862" spans="9:9" ht="15.75" hidden="1" customHeight="1">
      <c r="I862" s="41"/>
    </row>
    <row r="863" spans="9:9" ht="15.75" hidden="1" customHeight="1">
      <c r="I863" s="41"/>
    </row>
    <row r="864" spans="9:9" ht="15.75" hidden="1" customHeight="1">
      <c r="I864" s="41"/>
    </row>
    <row r="865" spans="9:9" ht="15.75" hidden="1" customHeight="1">
      <c r="I865" s="41"/>
    </row>
    <row r="866" spans="9:9" ht="15.75" hidden="1" customHeight="1">
      <c r="I866" s="41"/>
    </row>
    <row r="867" spans="9:9" ht="15.75" hidden="1" customHeight="1">
      <c r="I867" s="41"/>
    </row>
    <row r="868" spans="9:9" ht="15.75" hidden="1" customHeight="1">
      <c r="I868" s="41"/>
    </row>
    <row r="869" spans="9:9" ht="15.75" hidden="1" customHeight="1">
      <c r="I869" s="41"/>
    </row>
    <row r="870" spans="9:9" ht="15.75" hidden="1" customHeight="1">
      <c r="I870" s="41"/>
    </row>
    <row r="871" spans="9:9" ht="15.75" hidden="1" customHeight="1">
      <c r="I871" s="41"/>
    </row>
    <row r="872" spans="9:9" ht="15.75" hidden="1" customHeight="1">
      <c r="I872" s="41"/>
    </row>
    <row r="873" spans="9:9" ht="15.75" hidden="1" customHeight="1">
      <c r="I873" s="41"/>
    </row>
    <row r="874" spans="9:9" ht="15.75" hidden="1" customHeight="1">
      <c r="I874" s="41"/>
    </row>
    <row r="875" spans="9:9" ht="15.75" hidden="1" customHeight="1">
      <c r="I875" s="41"/>
    </row>
    <row r="876" spans="9:9" ht="15.75" hidden="1" customHeight="1">
      <c r="I876" s="41"/>
    </row>
    <row r="877" spans="9:9" ht="15.75" hidden="1" customHeight="1">
      <c r="I877" s="41"/>
    </row>
    <row r="878" spans="9:9" ht="15.75" hidden="1" customHeight="1">
      <c r="I878" s="41"/>
    </row>
    <row r="879" spans="9:9" ht="15.75" hidden="1" customHeight="1">
      <c r="I879" s="41"/>
    </row>
    <row r="880" spans="9:9" ht="15.75" hidden="1" customHeight="1">
      <c r="I880" s="41"/>
    </row>
    <row r="881" spans="9:9" ht="15.75" hidden="1" customHeight="1">
      <c r="I881" s="41"/>
    </row>
    <row r="882" spans="9:9" ht="15.75" hidden="1" customHeight="1">
      <c r="I882" s="41"/>
    </row>
    <row r="883" spans="9:9" ht="15.75" hidden="1" customHeight="1">
      <c r="I883" s="41"/>
    </row>
    <row r="884" spans="9:9" ht="15.75" hidden="1" customHeight="1">
      <c r="I884" s="41"/>
    </row>
    <row r="885" spans="9:9" ht="15.75" hidden="1" customHeight="1">
      <c r="I885" s="41"/>
    </row>
    <row r="886" spans="9:9" ht="15.75" hidden="1" customHeight="1">
      <c r="I886" s="41"/>
    </row>
    <row r="887" spans="9:9" ht="15.75" hidden="1" customHeight="1">
      <c r="I887" s="41"/>
    </row>
    <row r="888" spans="9:9" ht="15.75" hidden="1" customHeight="1">
      <c r="I888" s="41"/>
    </row>
    <row r="889" spans="9:9" ht="15.75" hidden="1" customHeight="1">
      <c r="I889" s="41"/>
    </row>
    <row r="890" spans="9:9" ht="15.75" hidden="1" customHeight="1">
      <c r="I890" s="41"/>
    </row>
    <row r="891" spans="9:9" ht="15.75" hidden="1" customHeight="1">
      <c r="I891" s="41"/>
    </row>
    <row r="892" spans="9:9" ht="15.75" hidden="1" customHeight="1">
      <c r="I892" s="41"/>
    </row>
    <row r="893" spans="9:9" ht="15.75" hidden="1" customHeight="1">
      <c r="I893" s="41"/>
    </row>
    <row r="894" spans="9:9" ht="15.75" hidden="1" customHeight="1">
      <c r="I894" s="41"/>
    </row>
    <row r="895" spans="9:9" ht="15.75" hidden="1" customHeight="1">
      <c r="I895" s="41"/>
    </row>
    <row r="896" spans="9:9" ht="15.75" hidden="1" customHeight="1">
      <c r="I896" s="41"/>
    </row>
    <row r="897" spans="9:9" ht="15.75" hidden="1" customHeight="1">
      <c r="I897" s="41"/>
    </row>
    <row r="898" spans="9:9" ht="15.75" hidden="1" customHeight="1">
      <c r="I898" s="41"/>
    </row>
    <row r="899" spans="9:9" ht="15.75" hidden="1" customHeight="1">
      <c r="I899" s="41"/>
    </row>
    <row r="900" spans="9:9" ht="15.75" hidden="1" customHeight="1">
      <c r="I900" s="41"/>
    </row>
    <row r="901" spans="9:9" ht="15.75" hidden="1" customHeight="1">
      <c r="I901" s="41"/>
    </row>
    <row r="902" spans="9:9" ht="15.75" hidden="1" customHeight="1">
      <c r="I902" s="41"/>
    </row>
    <row r="903" spans="9:9" ht="15.75" hidden="1" customHeight="1">
      <c r="I903" s="41"/>
    </row>
    <row r="904" spans="9:9" ht="15.75" hidden="1" customHeight="1">
      <c r="I904" s="41"/>
    </row>
    <row r="905" spans="9:9" ht="15.75" hidden="1" customHeight="1">
      <c r="I905" s="41"/>
    </row>
    <row r="906" spans="9:9" ht="15.75" hidden="1" customHeight="1">
      <c r="I906" s="41"/>
    </row>
    <row r="907" spans="9:9" ht="15.75" hidden="1" customHeight="1">
      <c r="I907" s="41"/>
    </row>
    <row r="908" spans="9:9" ht="15.75" hidden="1" customHeight="1">
      <c r="I908" s="41"/>
    </row>
    <row r="909" spans="9:9" ht="15.75" hidden="1" customHeight="1">
      <c r="I909" s="41"/>
    </row>
    <row r="910" spans="9:9" ht="15.75" hidden="1" customHeight="1">
      <c r="I910" s="41"/>
    </row>
    <row r="911" spans="9:9" ht="15.75" hidden="1" customHeight="1">
      <c r="I911" s="41"/>
    </row>
    <row r="912" spans="9:9" ht="15.75" hidden="1" customHeight="1">
      <c r="I912" s="41"/>
    </row>
    <row r="913" spans="9:9" ht="15.75" hidden="1" customHeight="1">
      <c r="I913" s="41"/>
    </row>
    <row r="914" spans="9:9" ht="15.75" hidden="1" customHeight="1">
      <c r="I914" s="41"/>
    </row>
    <row r="915" spans="9:9" ht="15.75" hidden="1" customHeight="1">
      <c r="I915" s="41"/>
    </row>
    <row r="916" spans="9:9" ht="15.75" hidden="1" customHeight="1">
      <c r="I916" s="41"/>
    </row>
    <row r="917" spans="9:9" ht="15.75" hidden="1" customHeight="1">
      <c r="I917" s="41"/>
    </row>
    <row r="918" spans="9:9" ht="15.75" hidden="1" customHeight="1">
      <c r="I918" s="41"/>
    </row>
    <row r="919" spans="9:9" ht="15.75" hidden="1" customHeight="1">
      <c r="I919" s="41"/>
    </row>
    <row r="920" spans="9:9" ht="15.75" hidden="1" customHeight="1">
      <c r="I920" s="41"/>
    </row>
    <row r="921" spans="9:9" ht="15.75" hidden="1" customHeight="1">
      <c r="I921" s="41"/>
    </row>
    <row r="922" spans="9:9" ht="15.75" hidden="1" customHeight="1">
      <c r="I922" s="41"/>
    </row>
    <row r="923" spans="9:9" ht="15.75" hidden="1" customHeight="1">
      <c r="I923" s="41"/>
    </row>
    <row r="924" spans="9:9" ht="15.75" hidden="1" customHeight="1">
      <c r="I924" s="41"/>
    </row>
    <row r="925" spans="9:9" ht="15.75" hidden="1" customHeight="1">
      <c r="I925" s="41"/>
    </row>
    <row r="926" spans="9:9" ht="15.75" hidden="1" customHeight="1">
      <c r="I926" s="41"/>
    </row>
    <row r="927" spans="9:9" ht="15.75" hidden="1" customHeight="1">
      <c r="I927" s="41"/>
    </row>
    <row r="928" spans="9:9" ht="15.75" hidden="1" customHeight="1">
      <c r="I928" s="41"/>
    </row>
    <row r="929" spans="9:9" ht="15.75" hidden="1" customHeight="1">
      <c r="I929" s="41"/>
    </row>
    <row r="930" spans="9:9" ht="15.75" hidden="1" customHeight="1">
      <c r="I930" s="41"/>
    </row>
    <row r="931" spans="9:9" ht="15.75" hidden="1" customHeight="1">
      <c r="I931" s="41"/>
    </row>
    <row r="932" spans="9:9" ht="15.75" hidden="1" customHeight="1">
      <c r="I932" s="41"/>
    </row>
    <row r="933" spans="9:9" ht="15.75" hidden="1" customHeight="1">
      <c r="I933" s="41"/>
    </row>
    <row r="934" spans="9:9" ht="15.75" hidden="1" customHeight="1">
      <c r="I934" s="41"/>
    </row>
    <row r="935" spans="9:9" ht="15.75" hidden="1" customHeight="1">
      <c r="I935" s="41"/>
    </row>
    <row r="936" spans="9:9" ht="15.75" hidden="1" customHeight="1">
      <c r="I936" s="41"/>
    </row>
    <row r="937" spans="9:9" ht="15.75" hidden="1" customHeight="1">
      <c r="I937" s="41"/>
    </row>
    <row r="938" spans="9:9" ht="15.75" hidden="1" customHeight="1">
      <c r="I938" s="41"/>
    </row>
    <row r="939" spans="9:9" ht="15.75" hidden="1" customHeight="1">
      <c r="I939" s="41"/>
    </row>
    <row r="940" spans="9:9" ht="15.75" hidden="1" customHeight="1">
      <c r="I940" s="41"/>
    </row>
    <row r="941" spans="9:9" ht="15.75" hidden="1" customHeight="1">
      <c r="I941" s="41"/>
    </row>
    <row r="942" spans="9:9" ht="15.75" hidden="1" customHeight="1">
      <c r="I942" s="41"/>
    </row>
    <row r="943" spans="9:9" ht="15.75" hidden="1" customHeight="1">
      <c r="I943" s="41"/>
    </row>
    <row r="944" spans="9:9" ht="15.75" hidden="1" customHeight="1">
      <c r="I944" s="41"/>
    </row>
    <row r="945" spans="9:9" ht="15.75" hidden="1" customHeight="1">
      <c r="I945" s="41"/>
    </row>
    <row r="946" spans="9:9" ht="15.75" hidden="1" customHeight="1">
      <c r="I946" s="41"/>
    </row>
    <row r="947" spans="9:9" ht="15.75" hidden="1" customHeight="1">
      <c r="I947" s="41"/>
    </row>
    <row r="948" spans="9:9" ht="15.75" hidden="1" customHeight="1">
      <c r="I948" s="41"/>
    </row>
    <row r="949" spans="9:9" ht="15.75" hidden="1" customHeight="1">
      <c r="I949" s="41"/>
    </row>
    <row r="950" spans="9:9" ht="15.75" hidden="1" customHeight="1">
      <c r="I950" s="41"/>
    </row>
    <row r="951" spans="9:9" ht="15.75" hidden="1" customHeight="1">
      <c r="I951" s="41"/>
    </row>
    <row r="952" spans="9:9" ht="15.75" hidden="1" customHeight="1">
      <c r="I952" s="41"/>
    </row>
    <row r="953" spans="9:9" ht="15.75" hidden="1" customHeight="1">
      <c r="I953" s="41"/>
    </row>
    <row r="954" spans="9:9" ht="15.75" hidden="1" customHeight="1">
      <c r="I954" s="41"/>
    </row>
    <row r="955" spans="9:9" ht="15.75" hidden="1" customHeight="1">
      <c r="I955" s="41"/>
    </row>
    <row r="956" spans="9:9" ht="15.75" hidden="1" customHeight="1">
      <c r="I956" s="41"/>
    </row>
    <row r="957" spans="9:9" ht="15.75" hidden="1" customHeight="1">
      <c r="I957" s="41"/>
    </row>
    <row r="958" spans="9:9" ht="15.75" hidden="1" customHeight="1">
      <c r="I958" s="41"/>
    </row>
    <row r="959" spans="9:9" ht="15.75" hidden="1" customHeight="1">
      <c r="I959" s="41"/>
    </row>
    <row r="960" spans="9:9" ht="15.75" hidden="1" customHeight="1">
      <c r="I960" s="41"/>
    </row>
    <row r="961" spans="9:9" ht="15.75" hidden="1" customHeight="1">
      <c r="I961" s="41"/>
    </row>
    <row r="962" spans="9:9" ht="15.75" hidden="1" customHeight="1">
      <c r="I962" s="41"/>
    </row>
    <row r="963" spans="9:9" ht="15.75" hidden="1" customHeight="1">
      <c r="I963" s="41"/>
    </row>
    <row r="964" spans="9:9" ht="15.75" hidden="1" customHeight="1">
      <c r="I964" s="41"/>
    </row>
    <row r="965" spans="9:9" ht="15.75" hidden="1" customHeight="1">
      <c r="I965" s="41"/>
    </row>
    <row r="966" spans="9:9" ht="15.75" hidden="1" customHeight="1">
      <c r="I966" s="41"/>
    </row>
    <row r="967" spans="9:9" ht="15.75" hidden="1" customHeight="1">
      <c r="I967" s="41"/>
    </row>
    <row r="968" spans="9:9" ht="15.75" hidden="1" customHeight="1">
      <c r="I968" s="41"/>
    </row>
    <row r="969" spans="9:9" ht="15.75" hidden="1" customHeight="1">
      <c r="I969" s="41"/>
    </row>
    <row r="970" spans="9:9" ht="15.75" hidden="1" customHeight="1">
      <c r="I970" s="41"/>
    </row>
    <row r="971" spans="9:9" ht="15.75" hidden="1" customHeight="1">
      <c r="I971" s="41"/>
    </row>
    <row r="972" spans="9:9" ht="15.75" hidden="1" customHeight="1">
      <c r="I972" s="41"/>
    </row>
    <row r="973" spans="9:9" ht="15.75" hidden="1" customHeight="1">
      <c r="I973" s="41"/>
    </row>
    <row r="974" spans="9:9" ht="15.75" hidden="1" customHeight="1">
      <c r="I974" s="41"/>
    </row>
    <row r="975" spans="9:9" ht="15.75" hidden="1" customHeight="1">
      <c r="I975" s="41"/>
    </row>
    <row r="976" spans="9:9" ht="15.75" hidden="1" customHeight="1">
      <c r="I976" s="41"/>
    </row>
    <row r="977" spans="9:9" ht="15.75" hidden="1" customHeight="1">
      <c r="I977" s="41"/>
    </row>
    <row r="978" spans="9:9" ht="15.75" hidden="1" customHeight="1">
      <c r="I978" s="41"/>
    </row>
    <row r="979" spans="9:9" ht="15.75" hidden="1" customHeight="1">
      <c r="I979" s="41"/>
    </row>
    <row r="980" spans="9:9" ht="15.75" hidden="1" customHeight="1">
      <c r="I980" s="41"/>
    </row>
    <row r="981" spans="9:9" ht="15.75" hidden="1" customHeight="1">
      <c r="I981" s="41"/>
    </row>
    <row r="982" spans="9:9" ht="15.75" hidden="1" customHeight="1">
      <c r="I982" s="41"/>
    </row>
    <row r="983" spans="9:9" ht="15.75" hidden="1" customHeight="1">
      <c r="I983" s="41"/>
    </row>
    <row r="984" spans="9:9" ht="15.75" hidden="1" customHeight="1">
      <c r="I984" s="41"/>
    </row>
    <row r="985" spans="9:9" ht="15.75" hidden="1" customHeight="1">
      <c r="I985" s="41"/>
    </row>
    <row r="986" spans="9:9" ht="15.75" hidden="1" customHeight="1">
      <c r="I986" s="41"/>
    </row>
    <row r="987" spans="9:9" ht="15.75" hidden="1" customHeight="1">
      <c r="I987" s="41"/>
    </row>
    <row r="988" spans="9:9" ht="15.75" hidden="1" customHeight="1">
      <c r="I988" s="41"/>
    </row>
    <row r="989" spans="9:9" ht="15.75" hidden="1" customHeight="1">
      <c r="I989" s="41"/>
    </row>
    <row r="990" spans="9:9" ht="15.75" hidden="1" customHeight="1">
      <c r="I990" s="41"/>
    </row>
    <row r="991" spans="9:9" ht="15.75" hidden="1" customHeight="1">
      <c r="I991" s="41"/>
    </row>
    <row r="992" spans="9:9" ht="15.75" hidden="1" customHeight="1">
      <c r="I992" s="41"/>
    </row>
    <row r="993" spans="9:9" ht="15.75" hidden="1" customHeight="1">
      <c r="I993" s="41"/>
    </row>
    <row r="994" spans="9:9" ht="15.75" hidden="1" customHeight="1">
      <c r="I994" s="41"/>
    </row>
    <row r="995" spans="9:9" ht="15.75" hidden="1" customHeight="1">
      <c r="I995" s="41"/>
    </row>
    <row r="996" spans="9:9" ht="15.75" hidden="1" customHeight="1">
      <c r="I996" s="41"/>
    </row>
    <row r="997" spans="9:9" ht="15.75" hidden="1" customHeight="1">
      <c r="I997" s="41"/>
    </row>
    <row r="998" spans="9:9" ht="15.75" hidden="1" customHeight="1">
      <c r="I998" s="41"/>
    </row>
    <row r="999" spans="9:9" ht="15.75" hidden="1" customHeight="1">
      <c r="I999" s="41"/>
    </row>
    <row r="1000" spans="9:9" ht="15.75" hidden="1" customHeight="1">
      <c r="I1000" s="41"/>
    </row>
  </sheetData>
  <sheetProtection algorithmName="SHA-512" hashValue="6f8ZbV1HjyjfSxdvw2B5yFBCvWgmnXijHUq615mbc+QND5Y3HpJdx7eEK308VT+gkrMJUXxNVhwK02kd4HjiNg==" saltValue="+gk1os5JxhGekSNwFIE1Vg==" spinCount="100000" sheet="1" objects="1" scenarios="1"/>
  <mergeCells count="2">
    <mergeCell ref="A1:A3"/>
    <mergeCell ref="B1:K2"/>
  </mergeCells>
  <conditionalFormatting sqref="G4:G48">
    <cfRule type="cellIs" dxfId="91" priority="5" operator="lessThan">
      <formula>7</formula>
    </cfRule>
  </conditionalFormatting>
  <conditionalFormatting sqref="G4:G48">
    <cfRule type="cellIs" dxfId="90" priority="6" operator="greaterThanOrEqual">
      <formula>7</formula>
    </cfRule>
  </conditionalFormatting>
  <conditionalFormatting sqref="B45:E48">
    <cfRule type="cellIs" dxfId="89" priority="7" operator="notBetween">
      <formula>0</formula>
      <formula>10</formula>
    </cfRule>
  </conditionalFormatting>
  <conditionalFormatting sqref="B4:E44">
    <cfRule type="cellIs" dxfId="88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46.5703125" customWidth="1"/>
    <col min="2" max="2" width="6.85546875" customWidth="1"/>
    <col min="3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hidden="1" customWidth="1"/>
    <col min="26" max="26" width="14.42578125" hidden="1" customWidth="1"/>
    <col min="27" max="27" width="38.28515625" hidden="1" customWidth="1"/>
    <col min="28" max="33" width="11.5703125" hidden="1" customWidth="1"/>
    <col min="34" max="16384" width="14.42578125" hidden="1"/>
  </cols>
  <sheetData>
    <row r="1" spans="1:33">
      <c r="A1" s="125" t="s">
        <v>2</v>
      </c>
      <c r="B1" s="128" t="s">
        <v>31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4"/>
      <c r="R1" s="4"/>
      <c r="S1" s="4"/>
      <c r="T1" s="4"/>
      <c r="U1" s="4"/>
      <c r="V1" s="4"/>
      <c r="W1" s="4"/>
      <c r="X1" s="4"/>
      <c r="Y1" s="4"/>
      <c r="AA1" s="4"/>
      <c r="AB1" s="4"/>
      <c r="AC1" s="4"/>
      <c r="AD1" s="4"/>
      <c r="AE1" s="4"/>
      <c r="AF1" s="4"/>
      <c r="AG1" s="4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4"/>
      <c r="R2" s="4"/>
      <c r="S2" s="4"/>
      <c r="T2" s="4"/>
      <c r="U2" s="4"/>
      <c r="V2" s="4"/>
      <c r="W2" s="4"/>
      <c r="X2" s="4"/>
      <c r="Y2" s="4"/>
      <c r="AA2" s="4"/>
      <c r="AB2" s="4"/>
      <c r="AC2" s="4"/>
      <c r="AD2" s="4"/>
      <c r="AE2" s="4"/>
      <c r="AF2" s="4"/>
      <c r="AG2" s="4"/>
    </row>
    <row r="3" spans="1:33">
      <c r="A3" s="127"/>
      <c r="B3" s="42" t="s">
        <v>4</v>
      </c>
      <c r="C3" s="42" t="s">
        <v>5</v>
      </c>
      <c r="D3" s="42" t="s">
        <v>6</v>
      </c>
      <c r="E3" s="42" t="s">
        <v>7</v>
      </c>
      <c r="F3" s="43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4"/>
      <c r="R3" s="4"/>
      <c r="S3" s="4"/>
      <c r="T3" s="4"/>
      <c r="U3" s="4"/>
      <c r="V3" s="4"/>
      <c r="W3" s="4"/>
      <c r="Y3" s="4"/>
      <c r="Z3" s="4"/>
      <c r="AA3" s="4"/>
      <c r="AB3" s="4"/>
      <c r="AC3" s="4"/>
      <c r="AD3" s="4"/>
      <c r="AE3" s="4"/>
      <c r="AF3" s="4"/>
      <c r="AG3" s="4"/>
    </row>
    <row r="4" spans="1:33">
      <c r="A4" s="44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45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31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>
      <c r="A5" s="46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47" t="str">
        <f t="shared" si="1"/>
        <v/>
      </c>
      <c r="H5" s="16" t="str">
        <f t="shared" si="2"/>
        <v/>
      </c>
      <c r="I5" s="18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4"/>
      <c r="R5" s="4"/>
      <c r="S5" s="4"/>
      <c r="T5" s="4"/>
      <c r="U5" s="4"/>
      <c r="V5" s="4"/>
      <c r="W5" s="4"/>
      <c r="Y5" s="4"/>
      <c r="AA5" s="4"/>
      <c r="AB5" s="4"/>
      <c r="AC5" s="4"/>
      <c r="AD5" s="4"/>
      <c r="AE5" s="4"/>
      <c r="AF5" s="4"/>
      <c r="AG5" s="4"/>
    </row>
    <row r="6" spans="1:33">
      <c r="A6" s="44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45" t="str">
        <f t="shared" si="1"/>
        <v/>
      </c>
      <c r="H6" s="9" t="str">
        <f t="shared" si="2"/>
        <v/>
      </c>
      <c r="I6" s="11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4"/>
      <c r="R6" s="4"/>
      <c r="S6" s="4"/>
      <c r="T6" s="4"/>
      <c r="U6" s="4"/>
      <c r="V6" s="4"/>
      <c r="W6" s="4"/>
      <c r="Y6" s="4"/>
      <c r="AA6" s="4"/>
      <c r="AB6" s="4"/>
      <c r="AC6" s="4"/>
      <c r="AD6" s="4"/>
      <c r="AE6" s="4"/>
      <c r="AF6" s="4"/>
      <c r="AG6" s="4"/>
    </row>
    <row r="7" spans="1:33">
      <c r="A7" s="46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47" t="str">
        <f t="shared" si="1"/>
        <v/>
      </c>
      <c r="H7" s="16" t="str">
        <f t="shared" si="2"/>
        <v/>
      </c>
      <c r="I7" s="18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4"/>
      <c r="R7" s="4"/>
      <c r="S7" s="4"/>
      <c r="T7" s="4"/>
      <c r="U7" s="4"/>
      <c r="V7" s="4"/>
      <c r="W7" s="4"/>
      <c r="Y7" s="4"/>
      <c r="AA7" s="4"/>
      <c r="AB7" s="4"/>
      <c r="AC7" s="4"/>
      <c r="AD7" s="4"/>
      <c r="AE7" s="4"/>
      <c r="AF7" s="4"/>
      <c r="AG7" s="4"/>
    </row>
    <row r="8" spans="1:33">
      <c r="A8" s="44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45" t="str">
        <f t="shared" si="1"/>
        <v/>
      </c>
      <c r="H8" s="9" t="str">
        <f t="shared" si="2"/>
        <v/>
      </c>
      <c r="I8" s="11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4"/>
      <c r="R8" s="4"/>
      <c r="S8" s="4"/>
      <c r="T8" s="4"/>
      <c r="U8" s="4"/>
      <c r="V8" s="4"/>
      <c r="W8" s="4"/>
      <c r="Y8" s="4"/>
      <c r="AA8" s="4"/>
      <c r="AB8" s="4"/>
      <c r="AC8" s="4"/>
      <c r="AD8" s="4"/>
      <c r="AE8" s="4"/>
      <c r="AF8" s="4"/>
      <c r="AG8" s="4"/>
    </row>
    <row r="9" spans="1:33">
      <c r="A9" s="46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47" t="str">
        <f t="shared" si="1"/>
        <v/>
      </c>
      <c r="H9" s="16" t="str">
        <f t="shared" si="2"/>
        <v/>
      </c>
      <c r="I9" s="18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4"/>
      <c r="R9" s="4"/>
      <c r="S9" s="4"/>
      <c r="T9" s="4"/>
      <c r="U9" s="4"/>
      <c r="V9" s="4"/>
      <c r="W9" s="4"/>
      <c r="Y9" s="4"/>
      <c r="AA9" s="4"/>
      <c r="AB9" s="4"/>
      <c r="AC9" s="4"/>
      <c r="AD9" s="4"/>
      <c r="AE9" s="4"/>
      <c r="AF9" s="4"/>
      <c r="AG9" s="4"/>
    </row>
    <row r="10" spans="1:33">
      <c r="A10" s="44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45" t="str">
        <f t="shared" si="1"/>
        <v/>
      </c>
      <c r="H10" s="9" t="str">
        <f t="shared" si="2"/>
        <v/>
      </c>
      <c r="I10" s="11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4"/>
      <c r="R10" s="4"/>
      <c r="S10" s="4"/>
      <c r="T10" s="4"/>
      <c r="U10" s="4"/>
      <c r="V10" s="4"/>
      <c r="W10" s="4"/>
      <c r="Y10" s="4"/>
      <c r="AA10" s="4"/>
      <c r="AB10" s="4"/>
      <c r="AC10" s="4"/>
      <c r="AD10" s="4"/>
      <c r="AE10" s="4"/>
      <c r="AF10" s="4"/>
      <c r="AG10" s="4"/>
    </row>
    <row r="11" spans="1:33">
      <c r="A11" s="46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47" t="str">
        <f t="shared" si="1"/>
        <v/>
      </c>
      <c r="H11" s="16" t="str">
        <f t="shared" si="2"/>
        <v/>
      </c>
      <c r="I11" s="18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4"/>
      <c r="R11" s="4"/>
      <c r="S11" s="4"/>
      <c r="T11" s="4"/>
      <c r="U11" s="4"/>
      <c r="V11" s="4"/>
      <c r="W11" s="4"/>
      <c r="Y11" s="4"/>
      <c r="AA11" s="4"/>
      <c r="AB11" s="4"/>
      <c r="AC11" s="4"/>
      <c r="AD11" s="4"/>
      <c r="AE11" s="4"/>
      <c r="AF11" s="4"/>
      <c r="AG11" s="4"/>
    </row>
    <row r="12" spans="1:33">
      <c r="A12" s="44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45" t="str">
        <f t="shared" si="1"/>
        <v/>
      </c>
      <c r="H12" s="9" t="str">
        <f t="shared" si="2"/>
        <v/>
      </c>
      <c r="I12" s="11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4"/>
      <c r="R12" s="4"/>
      <c r="S12" s="4"/>
      <c r="T12" s="4"/>
      <c r="U12" s="4"/>
      <c r="V12" s="4"/>
      <c r="W12" s="4"/>
      <c r="Y12" s="4"/>
      <c r="AA12" s="4"/>
      <c r="AB12" s="4"/>
      <c r="AC12" s="4"/>
      <c r="AD12" s="4"/>
      <c r="AE12" s="4"/>
      <c r="AF12" s="4"/>
      <c r="AG12" s="4"/>
    </row>
    <row r="13" spans="1:33">
      <c r="A13" s="46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47" t="str">
        <f t="shared" si="1"/>
        <v/>
      </c>
      <c r="H13" s="16" t="str">
        <f t="shared" si="2"/>
        <v/>
      </c>
      <c r="I13" s="18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4"/>
      <c r="R13" s="4"/>
      <c r="S13" s="4"/>
      <c r="T13" s="4"/>
      <c r="U13" s="4"/>
      <c r="V13" s="4"/>
      <c r="W13" s="4"/>
      <c r="Y13" s="4"/>
      <c r="AA13" s="4"/>
      <c r="AB13" s="4"/>
      <c r="AC13" s="4"/>
      <c r="AD13" s="4"/>
      <c r="AE13" s="4"/>
      <c r="AF13" s="4"/>
      <c r="AG13" s="4"/>
    </row>
    <row r="14" spans="1:33">
      <c r="A14" s="44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45" t="str">
        <f t="shared" si="1"/>
        <v/>
      </c>
      <c r="H14" s="9" t="str">
        <f t="shared" si="2"/>
        <v/>
      </c>
      <c r="I14" s="11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4"/>
      <c r="R14" s="4"/>
      <c r="S14" s="4"/>
      <c r="T14" s="4"/>
      <c r="U14" s="4"/>
      <c r="V14" s="4"/>
      <c r="W14" s="4"/>
      <c r="Y14" s="4"/>
      <c r="AA14" s="4"/>
      <c r="AB14" s="4"/>
      <c r="AC14" s="4"/>
      <c r="AD14" s="4"/>
      <c r="AE14" s="4"/>
      <c r="AF14" s="4"/>
      <c r="AG14" s="4"/>
    </row>
    <row r="15" spans="1:33">
      <c r="A15" s="46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47" t="str">
        <f t="shared" si="1"/>
        <v/>
      </c>
      <c r="H15" s="16" t="str">
        <f t="shared" si="2"/>
        <v/>
      </c>
      <c r="I15" s="18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4"/>
      <c r="R15" s="4"/>
      <c r="S15" s="4"/>
      <c r="T15" s="4"/>
      <c r="U15" s="4"/>
      <c r="V15" s="4"/>
      <c r="W15" s="4"/>
      <c r="Y15" s="4"/>
      <c r="AA15" s="4"/>
      <c r="AB15" s="4"/>
      <c r="AC15" s="4"/>
      <c r="AD15" s="4"/>
      <c r="AE15" s="4"/>
      <c r="AF15" s="4"/>
      <c r="AG15" s="4"/>
    </row>
    <row r="16" spans="1:33">
      <c r="A16" s="44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45" t="str">
        <f t="shared" si="1"/>
        <v/>
      </c>
      <c r="H16" s="9" t="str">
        <f t="shared" si="2"/>
        <v/>
      </c>
      <c r="I16" s="11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4"/>
      <c r="R16" s="4"/>
      <c r="S16" s="4"/>
      <c r="T16" s="4"/>
      <c r="U16" s="4"/>
      <c r="V16" s="4"/>
      <c r="W16" s="4"/>
      <c r="Y16" s="4"/>
      <c r="AA16" s="4"/>
      <c r="AB16" s="4"/>
      <c r="AC16" s="4"/>
      <c r="AD16" s="4"/>
      <c r="AE16" s="4"/>
      <c r="AF16" s="4"/>
      <c r="AG16" s="4"/>
    </row>
    <row r="17" spans="1:33">
      <c r="A17" s="46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47" t="str">
        <f t="shared" si="1"/>
        <v/>
      </c>
      <c r="H17" s="16" t="str">
        <f t="shared" si="2"/>
        <v/>
      </c>
      <c r="I17" s="18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4"/>
      <c r="R17" s="4"/>
      <c r="S17" s="4"/>
      <c r="T17" s="4"/>
      <c r="U17" s="4"/>
      <c r="V17" s="4"/>
      <c r="W17" s="4"/>
      <c r="Y17" s="4"/>
      <c r="AA17" s="4"/>
      <c r="AB17" s="4"/>
      <c r="AC17" s="4"/>
      <c r="AD17" s="4"/>
      <c r="AE17" s="4"/>
      <c r="AF17" s="4"/>
      <c r="AG17" s="4"/>
    </row>
    <row r="18" spans="1:33">
      <c r="A18" s="44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45" t="str">
        <f t="shared" si="1"/>
        <v/>
      </c>
      <c r="H18" s="9" t="str">
        <f t="shared" si="2"/>
        <v/>
      </c>
      <c r="I18" s="11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4"/>
      <c r="R18" s="4"/>
      <c r="S18" s="4"/>
      <c r="T18" s="4"/>
      <c r="U18" s="4"/>
      <c r="V18" s="4"/>
      <c r="W18" s="4"/>
      <c r="Y18" s="4"/>
      <c r="AA18" s="4"/>
      <c r="AB18" s="4"/>
      <c r="AC18" s="4"/>
      <c r="AD18" s="4"/>
      <c r="AE18" s="4"/>
      <c r="AF18" s="4"/>
      <c r="AG18" s="4"/>
    </row>
    <row r="19" spans="1:33">
      <c r="A19" s="46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47" t="str">
        <f t="shared" si="1"/>
        <v/>
      </c>
      <c r="H19" s="16" t="str">
        <f t="shared" si="2"/>
        <v/>
      </c>
      <c r="I19" s="18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4"/>
      <c r="R19" s="4"/>
      <c r="S19" s="4"/>
      <c r="T19" s="4"/>
      <c r="U19" s="4"/>
      <c r="V19" s="4"/>
      <c r="W19" s="4"/>
      <c r="Y19" s="4"/>
      <c r="AA19" s="4"/>
      <c r="AB19" s="4"/>
      <c r="AC19" s="4"/>
      <c r="AD19" s="4"/>
      <c r="AE19" s="4"/>
      <c r="AF19" s="4"/>
      <c r="AG19" s="4"/>
    </row>
    <row r="20" spans="1:33" ht="15.75" customHeight="1">
      <c r="A20" s="44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45" t="str">
        <f t="shared" si="1"/>
        <v/>
      </c>
      <c r="H20" s="9" t="str">
        <f t="shared" si="2"/>
        <v/>
      </c>
      <c r="I20" s="11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4"/>
      <c r="R20" s="4"/>
      <c r="S20" s="4"/>
      <c r="T20" s="4"/>
      <c r="U20" s="4"/>
      <c r="V20" s="4"/>
      <c r="W20" s="4"/>
      <c r="Y20" s="4"/>
      <c r="AA20" s="4"/>
      <c r="AB20" s="4"/>
      <c r="AC20" s="4"/>
      <c r="AD20" s="4"/>
      <c r="AE20" s="4"/>
      <c r="AF20" s="4"/>
      <c r="AG20" s="4"/>
    </row>
    <row r="21" spans="1:33" ht="15.75" customHeight="1">
      <c r="A21" s="46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47" t="str">
        <f t="shared" si="1"/>
        <v/>
      </c>
      <c r="H21" s="16" t="str">
        <f t="shared" si="2"/>
        <v/>
      </c>
      <c r="I21" s="18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4"/>
      <c r="R21" s="4"/>
      <c r="S21" s="4"/>
      <c r="T21" s="4"/>
      <c r="U21" s="4"/>
      <c r="V21" s="4"/>
      <c r="W21" s="4"/>
      <c r="Y21" s="4"/>
      <c r="AA21" s="4"/>
      <c r="AB21" s="4"/>
      <c r="AC21" s="4"/>
      <c r="AD21" s="4"/>
      <c r="AE21" s="4"/>
      <c r="AF21" s="4"/>
      <c r="AG21" s="4"/>
    </row>
    <row r="22" spans="1:33" ht="15.75" customHeight="1">
      <c r="A22" s="44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45" t="str">
        <f t="shared" si="1"/>
        <v/>
      </c>
      <c r="H22" s="9" t="str">
        <f t="shared" si="2"/>
        <v/>
      </c>
      <c r="I22" s="11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4"/>
      <c r="R22" s="4"/>
      <c r="S22" s="4"/>
      <c r="T22" s="4"/>
      <c r="U22" s="4"/>
      <c r="V22" s="4"/>
      <c r="W22" s="4"/>
      <c r="Y22" s="4"/>
      <c r="AA22" s="4"/>
      <c r="AB22" s="4"/>
      <c r="AC22" s="4"/>
      <c r="AD22" s="4"/>
      <c r="AE22" s="4"/>
      <c r="AF22" s="4"/>
      <c r="AG22" s="4"/>
    </row>
    <row r="23" spans="1:33" ht="15.75" customHeight="1">
      <c r="A23" s="46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47" t="str">
        <f t="shared" si="1"/>
        <v/>
      </c>
      <c r="H23" s="16" t="str">
        <f t="shared" si="2"/>
        <v/>
      </c>
      <c r="I23" s="18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4"/>
      <c r="R23" s="4"/>
      <c r="S23" s="4"/>
      <c r="T23" s="4"/>
      <c r="U23" s="4"/>
      <c r="V23" s="4"/>
      <c r="W23" s="4"/>
      <c r="Y23" s="4"/>
      <c r="AA23" s="4"/>
      <c r="AB23" s="4"/>
      <c r="AC23" s="4"/>
      <c r="AD23" s="4"/>
      <c r="AE23" s="4"/>
      <c r="AF23" s="4"/>
      <c r="AG23" s="4"/>
    </row>
    <row r="24" spans="1:33" ht="15.75" customHeight="1">
      <c r="A24" s="44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45" t="str">
        <f t="shared" si="1"/>
        <v/>
      </c>
      <c r="H24" s="9" t="str">
        <f t="shared" si="2"/>
        <v/>
      </c>
      <c r="I24" s="11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4"/>
      <c r="R24" s="4"/>
      <c r="S24" s="4"/>
      <c r="T24" s="4"/>
      <c r="U24" s="4"/>
      <c r="V24" s="4"/>
      <c r="W24" s="4"/>
      <c r="Y24" s="4"/>
      <c r="AA24" s="4"/>
      <c r="AB24" s="4"/>
      <c r="AC24" s="4"/>
      <c r="AD24" s="4"/>
      <c r="AE24" s="4"/>
      <c r="AF24" s="4"/>
      <c r="AG24" s="4"/>
    </row>
    <row r="25" spans="1:33" ht="15.75" customHeight="1">
      <c r="A25" s="46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47" t="str">
        <f t="shared" si="1"/>
        <v/>
      </c>
      <c r="H25" s="16" t="str">
        <f t="shared" si="2"/>
        <v/>
      </c>
      <c r="I25" s="18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4"/>
      <c r="R25" s="4"/>
      <c r="S25" s="4"/>
      <c r="T25" s="4"/>
      <c r="U25" s="4"/>
      <c r="V25" s="4"/>
      <c r="W25" s="4"/>
      <c r="Y25" s="4"/>
      <c r="AA25" s="4"/>
      <c r="AB25" s="4"/>
      <c r="AC25" s="4"/>
      <c r="AD25" s="4"/>
      <c r="AE25" s="4"/>
      <c r="AF25" s="4"/>
      <c r="AG25" s="4"/>
    </row>
    <row r="26" spans="1:33" ht="15.75" customHeight="1">
      <c r="A26" s="44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45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4"/>
      <c r="R26" s="4"/>
      <c r="S26" s="4"/>
      <c r="T26" s="4"/>
      <c r="U26" s="4"/>
      <c r="V26" s="4"/>
      <c r="W26" s="4"/>
      <c r="Y26" s="4"/>
      <c r="AA26" s="4"/>
      <c r="AB26" s="4"/>
      <c r="AC26" s="4"/>
      <c r="AD26" s="4"/>
      <c r="AE26" s="4"/>
      <c r="AF26" s="4"/>
      <c r="AG26" s="4"/>
    </row>
    <row r="27" spans="1:33" ht="15.75" customHeight="1">
      <c r="A27" s="46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47" t="str">
        <f t="shared" si="1"/>
        <v/>
      </c>
      <c r="H27" s="16" t="str">
        <f t="shared" si="2"/>
        <v/>
      </c>
      <c r="I27" s="25"/>
      <c r="J27" s="19">
        <f t="shared" si="3"/>
        <v>0</v>
      </c>
      <c r="K27" s="20">
        <f t="shared" si="4"/>
        <v>0</v>
      </c>
      <c r="M27" s="120"/>
      <c r="O27" s="120"/>
      <c r="P27" s="120"/>
      <c r="Q27" s="4"/>
      <c r="R27" s="4"/>
      <c r="S27" s="4"/>
      <c r="T27" s="4"/>
      <c r="Y27" s="4"/>
      <c r="AA27" s="4"/>
      <c r="AB27" s="4"/>
      <c r="AC27" s="4"/>
      <c r="AD27" s="4"/>
      <c r="AE27" s="4"/>
      <c r="AF27" s="4"/>
      <c r="AG27" s="4"/>
    </row>
    <row r="28" spans="1:33" ht="15.75" customHeight="1">
      <c r="A28" s="44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45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  <c r="O28" s="120"/>
      <c r="P28" s="120"/>
      <c r="Q28" s="4"/>
      <c r="R28" s="4"/>
      <c r="S28" s="4"/>
      <c r="Y28" s="4"/>
      <c r="AA28" s="4"/>
      <c r="AB28" s="4"/>
      <c r="AC28" s="4"/>
      <c r="AD28" s="4"/>
      <c r="AE28" s="4"/>
      <c r="AF28" s="4"/>
      <c r="AG28" s="4"/>
    </row>
    <row r="29" spans="1:33" ht="15.75" customHeight="1">
      <c r="A29" s="46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4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  <c r="M29" s="120"/>
      <c r="O29" s="120"/>
      <c r="P29" s="120"/>
      <c r="Q29" s="4"/>
      <c r="R29" s="4"/>
      <c r="S29" s="4"/>
      <c r="T29" s="4"/>
      <c r="AA29" s="4"/>
      <c r="AB29" s="4"/>
      <c r="AC29" s="4"/>
      <c r="AD29" s="4"/>
      <c r="AE29" s="4"/>
      <c r="AF29" s="4"/>
      <c r="AG29" s="4"/>
    </row>
    <row r="30" spans="1:33" ht="15.75" customHeight="1">
      <c r="A30" s="44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45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  <c r="M30" s="120"/>
      <c r="O30" s="120"/>
      <c r="P30" s="120"/>
      <c r="Q30" s="4"/>
      <c r="R30" s="4"/>
      <c r="S30" s="4"/>
      <c r="T30" s="4"/>
      <c r="AA30" s="4"/>
      <c r="AB30" s="4"/>
      <c r="AC30" s="4"/>
      <c r="AD30" s="4"/>
      <c r="AE30" s="4"/>
      <c r="AF30" s="4"/>
      <c r="AG30" s="4"/>
    </row>
    <row r="31" spans="1:33" ht="15.75" customHeight="1">
      <c r="A31" s="46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4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  <c r="O31" s="120"/>
      <c r="P31" s="120"/>
      <c r="Q31" s="4"/>
      <c r="R31" s="4"/>
      <c r="S31" s="4"/>
      <c r="T31" s="4"/>
      <c r="AA31" s="4"/>
      <c r="AB31" s="4"/>
      <c r="AC31" s="4"/>
      <c r="AD31" s="4"/>
      <c r="AE31" s="4"/>
      <c r="AF31" s="4"/>
      <c r="AG31" s="4"/>
    </row>
    <row r="32" spans="1:33" ht="15.75" customHeight="1">
      <c r="A32" s="44" t="str">
        <f>ALNS!A32</f>
        <v>Mariana Carvalho Silva Farias</v>
      </c>
      <c r="B32" s="101"/>
      <c r="C32" s="101"/>
      <c r="D32" s="101"/>
      <c r="E32" s="101"/>
      <c r="F32" s="48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>IF(AND(B32&lt;&gt;"",C32&lt;&gt;"",D32&lt;&gt;"",E32&lt;&gt;""),IF(J32&gt;=5,"A","R"),)</f>
        <v>0</v>
      </c>
      <c r="M32" s="120"/>
      <c r="O32" s="120"/>
      <c r="P32" s="120"/>
      <c r="Q32" s="4"/>
      <c r="R32" s="4"/>
      <c r="S32" s="4"/>
      <c r="T32" s="4"/>
      <c r="AA32" s="4"/>
      <c r="AB32" s="4"/>
      <c r="AC32" s="4"/>
      <c r="AD32" s="4"/>
      <c r="AE32" s="4"/>
      <c r="AF32" s="4"/>
      <c r="AG32" s="4"/>
    </row>
    <row r="33" spans="1:33" ht="15.75" customHeight="1">
      <c r="A33" s="1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ref="K33:K44" si="5">IF(AND(B33&lt;&gt;"",C33&lt;&gt;"",D33&lt;&gt;"",E33&lt;&gt;""),IF(J33&gt;=5,"A","R"),)</f>
        <v>0</v>
      </c>
      <c r="M33" s="120"/>
      <c r="N33" s="120"/>
      <c r="O33" s="120"/>
      <c r="P33" s="120"/>
      <c r="Q33" s="4"/>
      <c r="R33" s="4"/>
      <c r="S33" s="4"/>
      <c r="T33" s="4"/>
      <c r="AA33" s="4"/>
      <c r="AB33" s="4"/>
      <c r="AC33" s="4"/>
      <c r="AD33" s="4"/>
      <c r="AE33" s="4"/>
      <c r="AF33" s="4"/>
      <c r="AG33" s="4"/>
    </row>
    <row r="34" spans="1:33" ht="15.75" customHeight="1">
      <c r="A34" s="8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5"/>
        <v>0</v>
      </c>
      <c r="M34" s="120"/>
      <c r="AA34" s="4"/>
      <c r="AB34" s="4"/>
      <c r="AC34" s="4"/>
      <c r="AD34" s="4"/>
      <c r="AE34" s="4"/>
      <c r="AF34" s="4"/>
      <c r="AG34" s="4"/>
    </row>
    <row r="35" spans="1:33" ht="15.75" customHeight="1">
      <c r="A35" s="1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5"/>
        <v>0</v>
      </c>
      <c r="M35" s="120"/>
      <c r="AA35" s="4"/>
      <c r="AB35" s="4"/>
      <c r="AC35" s="4"/>
      <c r="AD35" s="4"/>
      <c r="AE35" s="4"/>
      <c r="AF35" s="4"/>
      <c r="AG35" s="4"/>
    </row>
    <row r="36" spans="1:33" ht="15.75" customHeight="1">
      <c r="A36" s="8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5"/>
        <v>0</v>
      </c>
      <c r="M36" s="120"/>
      <c r="AA36" s="4"/>
      <c r="AB36" s="4"/>
      <c r="AC36" s="4"/>
      <c r="AD36" s="4"/>
      <c r="AE36" s="4"/>
      <c r="AF36" s="4"/>
      <c r="AG36" s="4"/>
    </row>
    <row r="37" spans="1:33" ht="15.75" customHeight="1">
      <c r="A37" s="15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5"/>
        <v>0</v>
      </c>
      <c r="M37" s="120"/>
      <c r="AA37" s="4"/>
      <c r="AB37" s="4"/>
      <c r="AC37" s="4"/>
      <c r="AD37" s="4"/>
    </row>
    <row r="38" spans="1:33" ht="15.75" customHeight="1">
      <c r="A38" s="8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5"/>
        <v>0</v>
      </c>
      <c r="M38" s="120"/>
      <c r="AA38" s="4"/>
      <c r="AB38" s="4"/>
      <c r="AC38" s="4"/>
      <c r="AD38" s="4"/>
    </row>
    <row r="39" spans="1:33" ht="15.75" customHeight="1">
      <c r="A39" s="15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5"/>
        <v>0</v>
      </c>
      <c r="M39" s="120"/>
      <c r="AA39" s="4"/>
      <c r="AB39" s="4"/>
      <c r="AC39" s="4"/>
      <c r="AD39" s="4"/>
    </row>
    <row r="40" spans="1:33" ht="15.75" customHeight="1">
      <c r="A40" s="8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5"/>
        <v>0</v>
      </c>
      <c r="M40" s="120"/>
      <c r="AA40" s="4"/>
      <c r="AB40" s="4"/>
      <c r="AC40" s="4"/>
    </row>
    <row r="41" spans="1:33" ht="15.75" customHeight="1">
      <c r="A41" s="15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9">
        <f t="shared" si="3"/>
        <v>0</v>
      </c>
      <c r="K41" s="20">
        <f t="shared" si="5"/>
        <v>0</v>
      </c>
      <c r="M41" s="120"/>
      <c r="AA41" s="4"/>
    </row>
    <row r="42" spans="1:33" ht="15.75" customHeight="1">
      <c r="A42" s="8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5"/>
        <v>0</v>
      </c>
      <c r="M42" s="120"/>
      <c r="AA42" s="4"/>
    </row>
    <row r="43" spans="1:33" ht="15.75" customHeight="1">
      <c r="A43" s="15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5"/>
        <v>0</v>
      </c>
      <c r="M43" s="120"/>
      <c r="AA43" s="4"/>
    </row>
    <row r="44" spans="1:33" ht="15.75" customHeight="1">
      <c r="A44" s="8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5"/>
        <v>0</v>
      </c>
      <c r="M44" s="120"/>
      <c r="AA44" s="4"/>
    </row>
    <row r="45" spans="1:33" ht="15.75" hidden="1" customHeight="1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120"/>
      <c r="M45" s="120"/>
      <c r="N45" s="120"/>
    </row>
    <row r="46" spans="1:33" ht="15.75" hidden="1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120"/>
      <c r="M46" s="120"/>
      <c r="N46" s="120"/>
    </row>
    <row r="47" spans="1:33" ht="15.75" hidden="1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120"/>
      <c r="M47" s="120"/>
      <c r="N47" s="120"/>
    </row>
    <row r="48" spans="1:33" ht="15.75" hidden="1" customHeight="1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120"/>
      <c r="M48" s="120"/>
      <c r="N48" s="120"/>
    </row>
    <row r="49" spans="1:33" ht="15.75" hidden="1" customHeight="1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120"/>
      <c r="M49" s="120"/>
      <c r="N49" s="120"/>
    </row>
    <row r="50" spans="1:33" ht="15.75" hidden="1" customHeight="1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120"/>
      <c r="M50" s="120"/>
      <c r="N50" s="120"/>
    </row>
    <row r="51" spans="1:33" ht="15.75" hidden="1" customHeight="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120"/>
      <c r="M51" s="120"/>
      <c r="N51" s="120"/>
    </row>
    <row r="52" spans="1:33" ht="15.75" hidden="1" customHeight="1">
      <c r="A52" s="27"/>
      <c r="B52" s="27"/>
      <c r="C52" s="27"/>
      <c r="D52" s="27"/>
      <c r="E52" s="27"/>
      <c r="F52" s="27"/>
      <c r="G52" s="27"/>
    </row>
    <row r="53" spans="1:33" ht="15.75" hidden="1" customHeight="1">
      <c r="A53" s="27"/>
      <c r="B53" s="27"/>
      <c r="C53" s="27"/>
      <c r="D53" s="27"/>
      <c r="E53" s="27"/>
      <c r="F53" s="27"/>
      <c r="G53" s="27"/>
      <c r="M53" s="120"/>
      <c r="N53" s="120"/>
      <c r="O53" s="120"/>
      <c r="P53" s="120"/>
      <c r="Q53" s="4"/>
      <c r="R53" s="4"/>
      <c r="S53" s="4"/>
      <c r="T53" s="4"/>
      <c r="U53" s="4"/>
      <c r="V53" s="4"/>
      <c r="W53" s="4"/>
      <c r="X53" s="4"/>
      <c r="Y53" s="4"/>
      <c r="AA53" s="4"/>
      <c r="AB53" s="4"/>
      <c r="AC53" s="4"/>
      <c r="AD53" s="4"/>
      <c r="AE53" s="4"/>
      <c r="AF53" s="4"/>
      <c r="AG53" s="4"/>
    </row>
    <row r="54" spans="1:33" ht="15.75" hidden="1" customHeight="1">
      <c r="A54" s="27"/>
      <c r="B54" s="27"/>
      <c r="C54" s="27"/>
      <c r="D54" s="27"/>
      <c r="E54" s="27"/>
      <c r="F54" s="27"/>
      <c r="G54" s="27"/>
      <c r="M54" s="120"/>
      <c r="N54" s="120"/>
      <c r="O54" s="120"/>
      <c r="P54" s="120"/>
      <c r="Q54" s="4"/>
      <c r="R54" s="4"/>
      <c r="S54" s="4"/>
      <c r="T54" s="4"/>
      <c r="U54" s="4"/>
      <c r="V54" s="4"/>
      <c r="W54" s="4"/>
      <c r="X54" s="4"/>
      <c r="Y54" s="4"/>
      <c r="AA54" s="4"/>
      <c r="AB54" s="4"/>
      <c r="AC54" s="4"/>
      <c r="AD54" s="4"/>
      <c r="AE54" s="4"/>
      <c r="AF54" s="4"/>
      <c r="AG54" s="4"/>
    </row>
    <row r="55" spans="1:33" ht="15.75" hidden="1" customHeight="1">
      <c r="A55" s="27"/>
      <c r="B55" s="27"/>
      <c r="C55" s="27"/>
      <c r="D55" s="27"/>
      <c r="E55" s="27"/>
      <c r="F55" s="27"/>
      <c r="G55" s="27"/>
      <c r="M55" s="120"/>
      <c r="N55" s="120"/>
      <c r="O55" s="120"/>
      <c r="P55" s="120"/>
      <c r="Q55" s="4"/>
      <c r="R55" s="4"/>
      <c r="S55" s="4"/>
      <c r="T55" s="4"/>
      <c r="U55" s="4"/>
      <c r="V55" s="4"/>
      <c r="W55" s="4"/>
      <c r="Y55" s="4"/>
      <c r="AA55" s="4"/>
      <c r="AB55" s="4"/>
      <c r="AC55" s="4"/>
      <c r="AD55" s="4"/>
      <c r="AE55" s="4"/>
      <c r="AF55" s="4"/>
      <c r="AG55" s="4"/>
    </row>
    <row r="56" spans="1:33" ht="15.75" hidden="1" customHeight="1">
      <c r="A56" s="27"/>
      <c r="B56" s="27"/>
      <c r="C56" s="27"/>
      <c r="D56" s="27"/>
      <c r="E56" s="27"/>
      <c r="F56" s="27"/>
      <c r="G56" s="27"/>
      <c r="M56" s="120"/>
      <c r="N56" s="120"/>
      <c r="O56" s="120"/>
      <c r="P56" s="120"/>
      <c r="Q56" s="4"/>
      <c r="R56" s="4"/>
      <c r="S56" s="4"/>
      <c r="T56" s="4"/>
      <c r="U56" s="4"/>
      <c r="V56" s="4"/>
      <c r="W56" s="4"/>
      <c r="X56" s="4"/>
      <c r="Y56" s="4"/>
      <c r="AA56" s="4"/>
      <c r="AB56" s="4"/>
      <c r="AC56" s="4"/>
      <c r="AD56" s="4"/>
      <c r="AE56" s="4"/>
      <c r="AF56" s="4"/>
      <c r="AG56" s="4"/>
    </row>
    <row r="57" spans="1:33" ht="15.75" hidden="1" customHeight="1">
      <c r="A57" s="27"/>
      <c r="B57" s="27"/>
      <c r="C57" s="27"/>
      <c r="D57" s="27"/>
      <c r="E57" s="27"/>
      <c r="F57" s="27"/>
      <c r="G57" s="27"/>
      <c r="M57" s="120"/>
      <c r="N57" s="120"/>
      <c r="O57" s="120"/>
      <c r="P57" s="120"/>
      <c r="Q57" s="4"/>
      <c r="R57" s="4"/>
      <c r="S57" s="4"/>
      <c r="T57" s="4"/>
      <c r="U57" s="4"/>
      <c r="V57" s="4"/>
      <c r="W57" s="4"/>
      <c r="Y57" s="4"/>
      <c r="AA57" s="4"/>
      <c r="AB57" s="4"/>
      <c r="AC57" s="4"/>
      <c r="AD57" s="4"/>
      <c r="AE57" s="4"/>
      <c r="AF57" s="4"/>
      <c r="AG57" s="4"/>
    </row>
    <row r="58" spans="1:33" ht="15.75" hidden="1" customHeight="1">
      <c r="A58" s="27"/>
      <c r="B58" s="27"/>
      <c r="C58" s="27"/>
      <c r="D58" s="27"/>
      <c r="E58" s="27"/>
      <c r="F58" s="27"/>
      <c r="G58" s="27"/>
      <c r="M58" s="120"/>
      <c r="N58" s="120"/>
      <c r="O58" s="120"/>
      <c r="P58" s="120"/>
      <c r="Q58" s="4"/>
      <c r="R58" s="4"/>
      <c r="S58" s="4"/>
      <c r="T58" s="4"/>
      <c r="U58" s="4"/>
      <c r="V58" s="4"/>
      <c r="W58" s="4"/>
      <c r="Y58" s="4"/>
      <c r="AA58" s="4"/>
      <c r="AB58" s="4"/>
      <c r="AC58" s="4"/>
      <c r="AD58" s="4"/>
      <c r="AE58" s="4"/>
      <c r="AF58" s="4"/>
      <c r="AG58" s="4"/>
    </row>
    <row r="59" spans="1:33" ht="15.75" hidden="1" customHeight="1">
      <c r="A59" s="27"/>
      <c r="B59" s="27"/>
      <c r="C59" s="27"/>
      <c r="D59" s="27"/>
      <c r="E59" s="27"/>
      <c r="F59" s="27"/>
      <c r="G59" s="27"/>
      <c r="M59" s="120"/>
      <c r="N59" s="120"/>
      <c r="O59" s="120"/>
      <c r="P59" s="120"/>
      <c r="Q59" s="4"/>
      <c r="R59" s="4"/>
      <c r="S59" s="4"/>
      <c r="T59" s="4"/>
      <c r="U59" s="4"/>
      <c r="V59" s="4"/>
      <c r="W59" s="4"/>
      <c r="Y59" s="4"/>
      <c r="AA59" s="4"/>
      <c r="AB59" s="4"/>
      <c r="AC59" s="4"/>
      <c r="AD59" s="4"/>
      <c r="AE59" s="4"/>
      <c r="AF59" s="4"/>
      <c r="AG59" s="4"/>
    </row>
    <row r="60" spans="1:33" ht="15.75" hidden="1" customHeight="1">
      <c r="A60" s="27"/>
      <c r="B60" s="27"/>
      <c r="C60" s="27"/>
      <c r="D60" s="27"/>
      <c r="E60" s="27"/>
      <c r="F60" s="27"/>
      <c r="G60" s="27"/>
      <c r="M60" s="120"/>
      <c r="N60" s="120"/>
      <c r="O60" s="120"/>
      <c r="P60" s="120"/>
      <c r="Q60" s="4"/>
      <c r="R60" s="4"/>
      <c r="S60" s="4"/>
      <c r="T60" s="4"/>
      <c r="U60" s="4"/>
      <c r="V60" s="4"/>
      <c r="W60" s="4"/>
      <c r="Y60" s="4"/>
      <c r="AA60" s="4"/>
      <c r="AB60" s="4"/>
      <c r="AC60" s="4"/>
      <c r="AD60" s="4"/>
      <c r="AE60" s="4"/>
      <c r="AF60" s="4"/>
      <c r="AG60" s="4"/>
    </row>
    <row r="61" spans="1:33" ht="15.75" hidden="1" customHeight="1">
      <c r="A61" s="27"/>
      <c r="B61" s="27"/>
      <c r="C61" s="27"/>
      <c r="D61" s="27"/>
      <c r="E61" s="27"/>
      <c r="F61" s="27"/>
      <c r="G61" s="27"/>
      <c r="M61" s="120"/>
      <c r="N61" s="120"/>
      <c r="O61" s="120"/>
      <c r="P61" s="120"/>
      <c r="Q61" s="4"/>
      <c r="R61" s="4"/>
      <c r="S61" s="4"/>
      <c r="T61" s="4"/>
      <c r="U61" s="4"/>
      <c r="V61" s="4"/>
      <c r="W61" s="4"/>
      <c r="Y61" s="4"/>
      <c r="AA61" s="4"/>
      <c r="AB61" s="4"/>
      <c r="AC61" s="4"/>
      <c r="AD61" s="4"/>
      <c r="AE61" s="4"/>
      <c r="AF61" s="4"/>
      <c r="AG61" s="4"/>
    </row>
    <row r="62" spans="1:33" ht="15.75" hidden="1" customHeight="1">
      <c r="A62" s="27"/>
      <c r="B62" s="27"/>
      <c r="C62" s="27"/>
      <c r="D62" s="27"/>
      <c r="E62" s="27"/>
      <c r="F62" s="27"/>
      <c r="G62" s="27"/>
      <c r="M62" s="120"/>
      <c r="N62" s="120"/>
      <c r="O62" s="120"/>
      <c r="P62" s="120"/>
      <c r="Q62" s="4"/>
      <c r="R62" s="4"/>
      <c r="S62" s="4"/>
      <c r="T62" s="4"/>
      <c r="U62" s="4"/>
      <c r="V62" s="4"/>
      <c r="W62" s="4"/>
      <c r="Y62" s="4"/>
      <c r="AA62" s="4"/>
      <c r="AB62" s="4"/>
      <c r="AC62" s="4"/>
      <c r="AD62" s="4"/>
      <c r="AE62" s="4"/>
      <c r="AF62" s="4"/>
      <c r="AG62" s="4"/>
    </row>
    <row r="63" spans="1:33" ht="15.75" hidden="1" customHeight="1">
      <c r="A63" s="27"/>
      <c r="B63" s="27"/>
      <c r="C63" s="27"/>
      <c r="D63" s="27"/>
      <c r="E63" s="27"/>
      <c r="F63" s="27"/>
      <c r="G63" s="27"/>
      <c r="M63" s="120"/>
      <c r="N63" s="120"/>
      <c r="O63" s="120"/>
      <c r="P63" s="120"/>
      <c r="Q63" s="4"/>
      <c r="R63" s="4"/>
      <c r="S63" s="4"/>
      <c r="T63" s="4"/>
      <c r="U63" s="4"/>
      <c r="V63" s="4"/>
      <c r="W63" s="4"/>
      <c r="Y63" s="4"/>
      <c r="AA63" s="4"/>
      <c r="AB63" s="4"/>
      <c r="AC63" s="4"/>
      <c r="AD63" s="4"/>
      <c r="AE63" s="4"/>
      <c r="AF63" s="4"/>
      <c r="AG63" s="4"/>
    </row>
    <row r="64" spans="1:33" ht="15.75" hidden="1" customHeight="1">
      <c r="A64" s="27"/>
      <c r="B64" s="27"/>
      <c r="C64" s="27"/>
      <c r="D64" s="27"/>
      <c r="E64" s="27"/>
      <c r="F64" s="27"/>
      <c r="G64" s="27"/>
      <c r="M64" s="120"/>
      <c r="N64" s="120"/>
      <c r="O64" s="120"/>
      <c r="P64" s="120"/>
      <c r="Q64" s="4"/>
      <c r="R64" s="4"/>
      <c r="S64" s="4"/>
      <c r="T64" s="4"/>
      <c r="U64" s="4"/>
      <c r="V64" s="4"/>
      <c r="W64" s="4"/>
      <c r="Y64" s="4"/>
      <c r="AA64" s="4"/>
      <c r="AB64" s="4"/>
      <c r="AC64" s="4"/>
      <c r="AD64" s="4"/>
      <c r="AE64" s="4"/>
      <c r="AF64" s="4"/>
      <c r="AG64" s="4"/>
    </row>
    <row r="65" spans="1:33" ht="15.75" hidden="1" customHeight="1">
      <c r="A65" s="27"/>
      <c r="B65" s="27"/>
      <c r="C65" s="27"/>
      <c r="D65" s="27"/>
      <c r="E65" s="27"/>
      <c r="F65" s="27"/>
      <c r="G65" s="27"/>
      <c r="M65" s="120"/>
      <c r="N65" s="120"/>
      <c r="O65" s="120"/>
      <c r="P65" s="120"/>
      <c r="Q65" s="4"/>
      <c r="R65" s="4"/>
      <c r="S65" s="4"/>
      <c r="T65" s="4"/>
      <c r="U65" s="4"/>
      <c r="V65" s="4"/>
      <c r="W65" s="4"/>
      <c r="Y65" s="4"/>
      <c r="AA65" s="4"/>
      <c r="AB65" s="4"/>
      <c r="AC65" s="4"/>
      <c r="AD65" s="4"/>
      <c r="AE65" s="4"/>
      <c r="AF65" s="4"/>
      <c r="AG65" s="4"/>
    </row>
    <row r="66" spans="1:33" ht="15.75" hidden="1" customHeight="1">
      <c r="A66" s="27"/>
      <c r="B66" s="27"/>
      <c r="C66" s="27"/>
      <c r="D66" s="27"/>
      <c r="E66" s="27"/>
      <c r="F66" s="27"/>
      <c r="G66" s="27"/>
      <c r="M66" s="120"/>
      <c r="N66" s="120"/>
      <c r="O66" s="120"/>
      <c r="P66" s="120"/>
      <c r="Q66" s="4"/>
      <c r="R66" s="4"/>
      <c r="S66" s="4"/>
      <c r="T66" s="4"/>
      <c r="U66" s="4"/>
      <c r="V66" s="4"/>
      <c r="W66" s="4"/>
      <c r="Y66" s="4"/>
      <c r="AA66" s="4"/>
      <c r="AB66" s="4"/>
      <c r="AC66" s="4"/>
      <c r="AD66" s="4"/>
      <c r="AE66" s="4"/>
      <c r="AF66" s="4"/>
      <c r="AG66" s="4"/>
    </row>
    <row r="67" spans="1:33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4"/>
      <c r="R67" s="4"/>
      <c r="S67" s="4"/>
      <c r="T67" s="4"/>
      <c r="U67" s="4"/>
      <c r="V67" s="4"/>
      <c r="W67" s="4"/>
      <c r="Y67" s="4"/>
      <c r="AA67" s="4"/>
      <c r="AB67" s="4"/>
      <c r="AC67" s="4"/>
      <c r="AD67" s="4"/>
      <c r="AE67" s="4"/>
      <c r="AF67" s="4"/>
      <c r="AG67" s="4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4"/>
      <c r="R68" s="4"/>
      <c r="S68" s="4"/>
      <c r="T68" s="4"/>
      <c r="U68" s="4"/>
      <c r="V68" s="4"/>
      <c r="W68" s="4"/>
      <c r="Y68" s="4"/>
      <c r="AA68" s="4"/>
      <c r="AB68" s="4"/>
      <c r="AC68" s="4"/>
      <c r="AD68" s="4"/>
      <c r="AE68" s="4"/>
      <c r="AF68" s="4"/>
      <c r="AG68" s="4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4"/>
      <c r="R69" s="4"/>
      <c r="S69" s="4"/>
      <c r="T69" s="4"/>
      <c r="U69" s="4"/>
      <c r="V69" s="4"/>
      <c r="W69" s="4"/>
      <c r="Y69" s="4"/>
      <c r="AA69" s="4"/>
      <c r="AB69" s="4"/>
      <c r="AC69" s="4"/>
      <c r="AD69" s="4"/>
      <c r="AE69" s="4"/>
      <c r="AF69" s="4"/>
      <c r="AG69" s="4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4"/>
      <c r="R70" s="4"/>
      <c r="S70" s="4"/>
      <c r="T70" s="4"/>
      <c r="U70" s="4"/>
      <c r="V70" s="4"/>
      <c r="W70" s="4"/>
      <c r="Y70" s="4"/>
      <c r="AA70" s="4"/>
      <c r="AB70" s="4"/>
      <c r="AC70" s="4"/>
      <c r="AD70" s="4"/>
      <c r="AE70" s="4"/>
      <c r="AF70" s="4"/>
      <c r="AG70" s="4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4"/>
      <c r="R71" s="4"/>
      <c r="S71" s="4"/>
      <c r="T71" s="4"/>
      <c r="U71" s="4"/>
      <c r="V71" s="4"/>
      <c r="W71" s="4"/>
      <c r="Y71" s="4"/>
      <c r="AA71" s="4"/>
      <c r="AB71" s="4"/>
      <c r="AC71" s="4"/>
      <c r="AD71" s="4"/>
      <c r="AE71" s="4"/>
      <c r="AF71" s="4"/>
      <c r="AG71" s="4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4"/>
      <c r="R72" s="4"/>
      <c r="S72" s="4"/>
      <c r="T72" s="4"/>
      <c r="U72" s="4"/>
      <c r="V72" s="4"/>
      <c r="W72" s="4"/>
      <c r="Y72" s="4"/>
      <c r="AA72" s="4"/>
      <c r="AB72" s="4"/>
      <c r="AC72" s="4"/>
      <c r="AD72" s="4"/>
      <c r="AE72" s="4"/>
      <c r="AF72" s="4"/>
      <c r="AG72" s="4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4"/>
      <c r="R73" s="4"/>
      <c r="S73" s="4"/>
      <c r="T73" s="4"/>
      <c r="U73" s="4"/>
      <c r="V73" s="4"/>
      <c r="W73" s="4"/>
      <c r="Y73" s="4"/>
      <c r="AA73" s="4"/>
      <c r="AB73" s="4"/>
      <c r="AC73" s="4"/>
      <c r="AD73" s="4"/>
      <c r="AE73" s="4"/>
      <c r="AF73" s="4"/>
      <c r="AG73" s="4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4"/>
      <c r="R74" s="4"/>
      <c r="S74" s="4"/>
      <c r="T74" s="4"/>
      <c r="U74" s="4"/>
      <c r="V74" s="4"/>
      <c r="W74" s="4"/>
      <c r="Y74" s="4"/>
      <c r="AA74" s="4"/>
      <c r="AB74" s="4"/>
      <c r="AC74" s="4"/>
      <c r="AD74" s="4"/>
      <c r="AE74" s="4"/>
      <c r="AF74" s="4"/>
      <c r="AG74" s="4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4"/>
      <c r="R75" s="4"/>
      <c r="S75" s="4"/>
      <c r="T75" s="4"/>
      <c r="U75" s="4"/>
      <c r="V75" s="4"/>
      <c r="W75" s="4"/>
      <c r="Y75" s="4"/>
      <c r="AA75" s="4"/>
      <c r="AB75" s="4"/>
      <c r="AC75" s="4"/>
      <c r="AD75" s="4"/>
      <c r="AE75" s="4"/>
      <c r="AF75" s="4"/>
      <c r="AG75" s="4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4"/>
      <c r="R76" s="4"/>
      <c r="S76" s="4"/>
      <c r="T76" s="4"/>
      <c r="U76" s="4"/>
      <c r="V76" s="4"/>
      <c r="W76" s="4"/>
      <c r="Y76" s="4"/>
      <c r="AA76" s="4"/>
      <c r="AB76" s="4"/>
      <c r="AC76" s="4"/>
      <c r="AD76" s="4"/>
      <c r="AE76" s="4"/>
      <c r="AF76" s="4"/>
      <c r="AG76" s="4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4"/>
      <c r="R77" s="4"/>
      <c r="S77" s="4"/>
      <c r="T77" s="4"/>
      <c r="U77" s="4"/>
      <c r="V77" s="4"/>
      <c r="W77" s="4"/>
      <c r="Y77" s="4"/>
      <c r="AA77" s="4"/>
      <c r="AB77" s="4"/>
      <c r="AC77" s="4"/>
      <c r="AD77" s="4"/>
      <c r="AE77" s="4"/>
      <c r="AF77" s="4"/>
      <c r="AG77" s="4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4"/>
      <c r="R78" s="4"/>
      <c r="S78" s="4"/>
      <c r="T78" s="4"/>
      <c r="U78" s="4"/>
      <c r="V78" s="4"/>
      <c r="W78" s="4"/>
      <c r="Y78" s="4"/>
      <c r="AA78" s="4"/>
      <c r="AB78" s="4"/>
      <c r="AC78" s="4"/>
      <c r="AD78" s="4"/>
      <c r="AE78" s="4"/>
      <c r="AF78" s="4"/>
      <c r="AG78" s="4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4"/>
      <c r="R79" s="4"/>
      <c r="S79" s="4"/>
      <c r="T79" s="4"/>
      <c r="U79" s="4"/>
      <c r="Y79" s="4"/>
      <c r="AA79" s="4"/>
      <c r="AB79" s="4"/>
      <c r="AC79" s="4"/>
      <c r="AD79" s="4"/>
      <c r="AE79" s="4"/>
      <c r="AF79" s="4"/>
      <c r="AG79" s="4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4"/>
      <c r="R80" s="4"/>
      <c r="S80" s="4"/>
      <c r="T80" s="4"/>
      <c r="U80" s="4"/>
      <c r="V80" s="4"/>
      <c r="Y80" s="4"/>
      <c r="AA80" s="4"/>
      <c r="AB80" s="4"/>
      <c r="AC80" s="4"/>
      <c r="AD80" s="4"/>
      <c r="AE80" s="4"/>
      <c r="AF80" s="4"/>
      <c r="AG80" s="4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4"/>
      <c r="R81" s="4"/>
      <c r="S81" s="4"/>
      <c r="T81" s="4"/>
      <c r="U81" s="4"/>
      <c r="V81" s="4"/>
      <c r="AA81" s="4"/>
      <c r="AB81" s="4"/>
      <c r="AC81" s="4"/>
      <c r="AD81" s="4"/>
      <c r="AE81" s="4"/>
      <c r="AF81" s="4"/>
      <c r="AG81" s="4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4"/>
      <c r="R82" s="4"/>
      <c r="S82" s="4"/>
      <c r="T82" s="4"/>
      <c r="U82" s="4"/>
      <c r="AA82" s="4"/>
      <c r="AB82" s="4"/>
      <c r="AC82" s="4"/>
      <c r="AD82" s="4"/>
      <c r="AE82" s="4"/>
      <c r="AF82" s="4"/>
      <c r="AG82" s="4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4"/>
      <c r="R83" s="4"/>
      <c r="S83" s="4"/>
      <c r="T83" s="4"/>
      <c r="U83" s="4"/>
      <c r="V83" s="4"/>
      <c r="AA83" s="4"/>
      <c r="AB83" s="4"/>
      <c r="AC83" s="4"/>
      <c r="AD83" s="4"/>
      <c r="AE83" s="4"/>
      <c r="AF83" s="4"/>
      <c r="AG83" s="4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4"/>
      <c r="R84" s="4"/>
      <c r="S84" s="4"/>
      <c r="T84" s="4"/>
      <c r="U84" s="4"/>
      <c r="V84" s="4"/>
      <c r="AA84" s="4"/>
      <c r="AB84" s="4"/>
      <c r="AC84" s="4"/>
      <c r="AD84" s="4"/>
      <c r="AE84" s="4"/>
      <c r="AF84" s="4"/>
      <c r="AG84" s="4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4"/>
      <c r="R85" s="4"/>
      <c r="S85" s="4"/>
      <c r="T85" s="4"/>
      <c r="U85" s="4"/>
      <c r="AA85" s="4"/>
      <c r="AB85" s="4"/>
      <c r="AC85" s="4"/>
      <c r="AD85" s="4"/>
      <c r="AE85" s="4"/>
      <c r="AF85" s="4"/>
      <c r="AG85" s="4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S86" s="4"/>
      <c r="T86" s="4"/>
      <c r="AA86" s="4"/>
      <c r="AB86" s="4"/>
      <c r="AC86" s="4"/>
      <c r="AD86" s="4"/>
      <c r="AE86" s="4"/>
      <c r="AF86" s="4"/>
      <c r="AG86" s="4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Q87" s="4"/>
      <c r="R87" s="4"/>
      <c r="T87" s="4"/>
      <c r="AA87" s="4"/>
      <c r="AB87" s="4"/>
      <c r="AC87" s="4"/>
      <c r="AD87" s="4"/>
      <c r="AE87" s="4"/>
      <c r="AF87" s="4"/>
      <c r="AG87" s="4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Q88" s="4"/>
      <c r="R88" s="4"/>
      <c r="S88" s="4"/>
      <c r="U88" s="4"/>
      <c r="V88" s="4"/>
      <c r="AA88" s="4"/>
      <c r="AB88" s="4"/>
      <c r="AC88" s="4"/>
      <c r="AD88" s="4"/>
      <c r="AE88" s="4"/>
      <c r="AF88" s="4"/>
      <c r="AG88" s="4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Q89" s="4"/>
      <c r="R89" s="4"/>
      <c r="S89" s="4"/>
      <c r="U89" s="4"/>
      <c r="V89" s="4"/>
      <c r="AA89" s="4"/>
      <c r="AB89" s="4"/>
      <c r="AC89" s="4"/>
      <c r="AD89" s="4"/>
      <c r="AE89" s="4"/>
      <c r="AF89" s="4"/>
      <c r="AG89" s="4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4"/>
      <c r="AB90" s="4"/>
      <c r="AC90" s="4"/>
      <c r="AD90" s="4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4"/>
      <c r="AB91" s="4"/>
      <c r="AC91" s="4"/>
      <c r="AD91" s="4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4"/>
      <c r="AB92" s="4"/>
      <c r="AC92" s="4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4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4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4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4"/>
    </row>
    <row r="97" spans="1:19" ht="15.75" hidden="1" customHeight="1">
      <c r="A97" s="27"/>
      <c r="B97" s="27"/>
      <c r="C97" s="27"/>
      <c r="D97" s="27"/>
      <c r="E97" s="27"/>
      <c r="F97" s="27"/>
      <c r="G97" s="27"/>
      <c r="O97" s="121"/>
      <c r="P97" s="121"/>
      <c r="Q97" s="49"/>
      <c r="R97" s="49"/>
      <c r="S97" s="49"/>
    </row>
    <row r="98" spans="1:19" ht="15.75" hidden="1" customHeight="1">
      <c r="A98" s="27"/>
      <c r="B98" s="27"/>
      <c r="C98" s="27"/>
      <c r="D98" s="27"/>
      <c r="E98" s="27"/>
      <c r="F98" s="27"/>
      <c r="G98" s="27"/>
      <c r="O98" s="121"/>
      <c r="P98" s="121"/>
      <c r="Q98" s="49"/>
      <c r="R98" s="49"/>
      <c r="S98" s="49"/>
    </row>
    <row r="99" spans="1:19" ht="15.75" hidden="1" customHeight="1">
      <c r="A99" s="27"/>
      <c r="B99" s="27"/>
      <c r="C99" s="27"/>
      <c r="D99" s="27"/>
      <c r="E99" s="27"/>
      <c r="F99" s="27"/>
      <c r="G99" s="27"/>
      <c r="O99" s="121"/>
      <c r="P99" s="121"/>
      <c r="Q99" s="49"/>
      <c r="R99" s="49"/>
      <c r="S99" s="49"/>
    </row>
    <row r="100" spans="1:19" ht="15.75" hidden="1" customHeight="1">
      <c r="A100" s="27"/>
      <c r="B100" s="27"/>
      <c r="C100" s="27"/>
      <c r="D100" s="27"/>
      <c r="E100" s="27"/>
      <c r="F100" s="27"/>
      <c r="G100" s="27"/>
      <c r="O100" s="121"/>
      <c r="P100" s="121"/>
      <c r="Q100" s="49"/>
      <c r="R100" s="49"/>
      <c r="S100" s="49"/>
    </row>
    <row r="101" spans="1:19" ht="15.75" hidden="1" customHeight="1">
      <c r="A101" s="27"/>
      <c r="B101" s="27"/>
      <c r="C101" s="27"/>
      <c r="D101" s="27"/>
      <c r="E101" s="27"/>
      <c r="F101" s="27"/>
      <c r="G101" s="27"/>
      <c r="O101" s="121"/>
      <c r="P101" s="121"/>
      <c r="Q101" s="49"/>
      <c r="R101" s="49"/>
      <c r="S101" s="49"/>
    </row>
    <row r="102" spans="1:19" ht="15.75" hidden="1" customHeight="1">
      <c r="A102" s="27"/>
      <c r="B102" s="27"/>
      <c r="C102" s="27"/>
      <c r="D102" s="27"/>
      <c r="E102" s="27"/>
      <c r="F102" s="27"/>
      <c r="G102" s="27"/>
      <c r="O102" s="121"/>
      <c r="P102" s="121"/>
      <c r="Q102" s="49"/>
      <c r="R102" s="49"/>
      <c r="S102" s="49"/>
    </row>
    <row r="103" spans="1:19" ht="15.75" hidden="1" customHeight="1">
      <c r="A103" s="27"/>
      <c r="B103" s="27"/>
      <c r="C103" s="27"/>
      <c r="D103" s="27"/>
      <c r="E103" s="27"/>
      <c r="F103" s="27"/>
      <c r="G103" s="27"/>
      <c r="O103" s="121"/>
      <c r="P103" s="121"/>
      <c r="Q103" s="49"/>
      <c r="R103" s="49"/>
      <c r="S103" s="49"/>
    </row>
    <row r="104" spans="1:19" ht="15.75" hidden="1" customHeight="1">
      <c r="A104" s="27"/>
      <c r="B104" s="27"/>
      <c r="C104" s="27"/>
      <c r="D104" s="27"/>
      <c r="E104" s="27"/>
      <c r="F104" s="27"/>
      <c r="G104" s="27"/>
      <c r="O104" s="121"/>
      <c r="P104" s="121"/>
      <c r="Q104" s="49"/>
      <c r="R104" s="49"/>
      <c r="S104" s="49"/>
    </row>
    <row r="105" spans="1:19" ht="15.75" hidden="1" customHeight="1">
      <c r="A105" s="27"/>
      <c r="B105" s="27"/>
      <c r="C105" s="27"/>
      <c r="D105" s="27"/>
      <c r="E105" s="27"/>
      <c r="F105" s="27"/>
      <c r="G105" s="27"/>
      <c r="O105" s="121"/>
      <c r="P105" s="121"/>
      <c r="Q105" s="49"/>
      <c r="R105" s="49"/>
      <c r="S105" s="49"/>
    </row>
    <row r="106" spans="1:19" ht="15.75" hidden="1" customHeight="1">
      <c r="A106" s="27"/>
      <c r="B106" s="27"/>
      <c r="C106" s="27"/>
      <c r="D106" s="27"/>
      <c r="E106" s="27"/>
      <c r="F106" s="27"/>
      <c r="G106" s="27"/>
      <c r="O106" s="121"/>
      <c r="P106" s="121"/>
      <c r="Q106" s="49"/>
      <c r="R106" s="49"/>
      <c r="S106" s="49"/>
    </row>
    <row r="107" spans="1:19" ht="15.75" hidden="1" customHeight="1">
      <c r="A107" s="27"/>
      <c r="B107" s="27"/>
      <c r="C107" s="27"/>
      <c r="D107" s="27"/>
      <c r="E107" s="27"/>
      <c r="F107" s="27"/>
      <c r="G107" s="27"/>
      <c r="O107" s="121"/>
      <c r="P107" s="121"/>
      <c r="Q107" s="49"/>
      <c r="R107" s="49"/>
      <c r="S107" s="49"/>
    </row>
    <row r="108" spans="1:19" ht="15.75" hidden="1" customHeight="1">
      <c r="A108" s="27"/>
      <c r="B108" s="27"/>
      <c r="C108" s="27"/>
      <c r="D108" s="27"/>
      <c r="E108" s="27"/>
      <c r="F108" s="27"/>
      <c r="G108" s="27"/>
      <c r="O108" s="121"/>
      <c r="P108" s="121"/>
      <c r="Q108" s="49"/>
      <c r="R108" s="49"/>
      <c r="S108" s="49"/>
    </row>
    <row r="109" spans="1:19" ht="15.75" hidden="1" customHeight="1">
      <c r="A109" s="27"/>
      <c r="B109" s="27"/>
      <c r="C109" s="27"/>
      <c r="D109" s="27"/>
      <c r="E109" s="27"/>
      <c r="F109" s="27"/>
      <c r="G109" s="27"/>
      <c r="O109" s="121"/>
      <c r="P109" s="121"/>
      <c r="Q109" s="49"/>
      <c r="R109" s="49"/>
      <c r="S109" s="49"/>
    </row>
    <row r="110" spans="1:19" ht="15.75" hidden="1" customHeight="1">
      <c r="A110" s="27"/>
      <c r="B110" s="27"/>
      <c r="C110" s="27"/>
      <c r="D110" s="27"/>
      <c r="E110" s="27"/>
      <c r="F110" s="27"/>
      <c r="G110" s="27"/>
      <c r="O110" s="121"/>
      <c r="P110" s="121"/>
      <c r="Q110" s="49"/>
      <c r="R110" s="49"/>
      <c r="S110" s="49"/>
    </row>
    <row r="111" spans="1:19" ht="15.75" hidden="1" customHeight="1">
      <c r="A111" s="27"/>
      <c r="B111" s="27"/>
      <c r="C111" s="27"/>
      <c r="D111" s="27"/>
      <c r="E111" s="27"/>
      <c r="F111" s="27"/>
      <c r="G111" s="27"/>
      <c r="O111" s="121"/>
      <c r="P111" s="121"/>
      <c r="Q111" s="49"/>
      <c r="R111" s="49"/>
      <c r="S111" s="49"/>
    </row>
    <row r="112" spans="1:19" ht="15.75" hidden="1" customHeight="1">
      <c r="A112" s="27"/>
      <c r="B112" s="27"/>
      <c r="C112" s="27"/>
      <c r="D112" s="27"/>
      <c r="E112" s="27"/>
      <c r="F112" s="27"/>
      <c r="G112" s="27"/>
      <c r="O112" s="121"/>
      <c r="P112" s="121"/>
      <c r="Q112" s="49"/>
      <c r="R112" s="49"/>
      <c r="S112" s="49"/>
    </row>
    <row r="113" spans="1:19" ht="15.75" hidden="1" customHeight="1">
      <c r="A113" s="27"/>
      <c r="B113" s="27"/>
      <c r="C113" s="27"/>
      <c r="D113" s="27"/>
      <c r="E113" s="27"/>
      <c r="F113" s="27"/>
      <c r="G113" s="27"/>
      <c r="O113" s="121"/>
      <c r="P113" s="121"/>
      <c r="Q113" s="49"/>
      <c r="R113" s="49"/>
      <c r="S113" s="49"/>
    </row>
    <row r="114" spans="1:19" ht="15.75" hidden="1" customHeight="1">
      <c r="A114" s="27"/>
      <c r="B114" s="27"/>
      <c r="C114" s="27"/>
      <c r="D114" s="27"/>
      <c r="E114" s="27"/>
      <c r="F114" s="27"/>
      <c r="G114" s="27"/>
      <c r="O114" s="121"/>
      <c r="P114" s="121"/>
      <c r="Q114" s="49"/>
      <c r="R114" s="49"/>
      <c r="S114" s="49"/>
    </row>
    <row r="115" spans="1:19" ht="15.75" hidden="1" customHeight="1">
      <c r="A115" s="27"/>
      <c r="B115" s="27"/>
      <c r="C115" s="27"/>
      <c r="D115" s="27"/>
      <c r="E115" s="27"/>
      <c r="F115" s="27"/>
      <c r="G115" s="27"/>
      <c r="O115" s="121"/>
      <c r="P115" s="121"/>
      <c r="Q115" s="49"/>
      <c r="R115" s="49"/>
      <c r="S115" s="49"/>
    </row>
    <row r="116" spans="1:19" ht="15.75" hidden="1" customHeight="1">
      <c r="A116" s="27"/>
      <c r="B116" s="27"/>
      <c r="C116" s="27"/>
      <c r="D116" s="27"/>
      <c r="E116" s="27"/>
      <c r="F116" s="27"/>
      <c r="G116" s="27"/>
      <c r="O116" s="121"/>
      <c r="P116" s="121"/>
      <c r="Q116" s="49"/>
      <c r="R116" s="49"/>
      <c r="S116" s="49"/>
    </row>
    <row r="117" spans="1:19" ht="15.75" hidden="1" customHeight="1">
      <c r="A117" s="27"/>
      <c r="B117" s="27"/>
      <c r="C117" s="27"/>
      <c r="D117" s="27"/>
      <c r="E117" s="27"/>
      <c r="F117" s="27"/>
      <c r="G117" s="27"/>
      <c r="O117" s="121"/>
      <c r="P117" s="121"/>
      <c r="Q117" s="49"/>
      <c r="R117" s="49"/>
      <c r="S117" s="49"/>
    </row>
    <row r="118" spans="1:19" ht="15.75" hidden="1" customHeight="1">
      <c r="A118" s="27"/>
      <c r="B118" s="27"/>
      <c r="C118" s="27"/>
      <c r="D118" s="27"/>
      <c r="E118" s="27"/>
      <c r="F118" s="27"/>
      <c r="G118" s="27"/>
      <c r="O118" s="121"/>
      <c r="P118" s="121"/>
      <c r="Q118" s="49"/>
      <c r="R118" s="49"/>
      <c r="S118" s="49"/>
    </row>
    <row r="119" spans="1:19" ht="15.75" hidden="1" customHeight="1">
      <c r="A119" s="27"/>
      <c r="B119" s="27"/>
      <c r="C119" s="27"/>
      <c r="D119" s="27"/>
      <c r="E119" s="27"/>
      <c r="F119" s="27"/>
      <c r="G119" s="27"/>
      <c r="O119" s="121"/>
      <c r="P119" s="121"/>
      <c r="Q119" s="49"/>
      <c r="R119" s="49"/>
      <c r="S119" s="49"/>
    </row>
    <row r="120" spans="1:19" ht="15.75" hidden="1" customHeight="1">
      <c r="A120" s="27"/>
      <c r="B120" s="27"/>
      <c r="C120" s="27"/>
      <c r="D120" s="27"/>
      <c r="E120" s="27"/>
      <c r="F120" s="27"/>
      <c r="G120" s="27"/>
      <c r="O120" s="121"/>
      <c r="P120" s="121"/>
      <c r="Q120" s="49"/>
      <c r="R120" s="49"/>
      <c r="S120" s="49"/>
    </row>
    <row r="121" spans="1:19" ht="15.75" hidden="1" customHeight="1">
      <c r="A121" s="27"/>
      <c r="B121" s="27"/>
      <c r="C121" s="27"/>
      <c r="D121" s="27"/>
      <c r="E121" s="27"/>
      <c r="F121" s="27"/>
      <c r="G121" s="27"/>
      <c r="O121" s="121"/>
      <c r="P121" s="121"/>
      <c r="Q121" s="49"/>
      <c r="R121" s="49"/>
      <c r="S121" s="49"/>
    </row>
    <row r="122" spans="1:19" ht="15.75" hidden="1" customHeight="1">
      <c r="A122" s="27"/>
      <c r="B122" s="27"/>
      <c r="C122" s="27"/>
      <c r="D122" s="27"/>
      <c r="E122" s="27"/>
      <c r="F122" s="27"/>
      <c r="G122" s="27"/>
      <c r="O122" s="121"/>
      <c r="P122" s="121"/>
      <c r="Q122" s="49"/>
      <c r="R122" s="49"/>
      <c r="S122" s="49"/>
    </row>
    <row r="123" spans="1:19" ht="15.75" hidden="1" customHeight="1">
      <c r="A123" s="27"/>
      <c r="B123" s="27"/>
      <c r="C123" s="27"/>
      <c r="D123" s="27"/>
      <c r="E123" s="27"/>
      <c r="F123" s="27"/>
      <c r="G123" s="27"/>
      <c r="O123" s="121"/>
      <c r="P123" s="121"/>
      <c r="Q123" s="49"/>
      <c r="R123" s="49"/>
      <c r="S123" s="49"/>
    </row>
    <row r="124" spans="1:19" ht="15.75" hidden="1" customHeight="1">
      <c r="A124" s="27"/>
      <c r="B124" s="27"/>
      <c r="C124" s="27"/>
      <c r="D124" s="27"/>
      <c r="E124" s="27"/>
      <c r="F124" s="27"/>
      <c r="G124" s="27"/>
      <c r="O124" s="121"/>
      <c r="P124" s="121"/>
      <c r="Q124" s="49"/>
      <c r="R124" s="49"/>
      <c r="S124" s="49"/>
    </row>
    <row r="125" spans="1:19" ht="15.75" hidden="1" customHeight="1">
      <c r="A125" s="27"/>
      <c r="B125" s="27"/>
      <c r="C125" s="27"/>
      <c r="D125" s="27"/>
      <c r="E125" s="27"/>
      <c r="F125" s="27"/>
      <c r="G125" s="27"/>
      <c r="O125" s="121"/>
      <c r="P125" s="121"/>
      <c r="Q125" s="49"/>
      <c r="R125" s="49"/>
      <c r="S125" s="49"/>
    </row>
    <row r="126" spans="1:19" ht="15.75" hidden="1" customHeight="1">
      <c r="A126" s="27"/>
      <c r="B126" s="27"/>
      <c r="C126" s="27"/>
      <c r="D126" s="27"/>
      <c r="E126" s="27"/>
      <c r="F126" s="27"/>
      <c r="G126" s="27"/>
      <c r="O126" s="121"/>
      <c r="P126" s="121"/>
      <c r="Q126" s="49"/>
      <c r="R126" s="49"/>
      <c r="S126" s="49"/>
    </row>
    <row r="127" spans="1:19" ht="15.75" hidden="1" customHeight="1">
      <c r="A127" s="27"/>
      <c r="B127" s="27"/>
      <c r="C127" s="27"/>
      <c r="D127" s="27"/>
      <c r="E127" s="27"/>
      <c r="F127" s="27"/>
      <c r="G127" s="27"/>
      <c r="O127" s="121"/>
      <c r="P127" s="121"/>
      <c r="Q127" s="49"/>
      <c r="R127" s="49"/>
      <c r="S127" s="49"/>
    </row>
    <row r="128" spans="1:19" ht="15.75" hidden="1" customHeight="1">
      <c r="A128" s="27"/>
      <c r="B128" s="27"/>
      <c r="C128" s="27"/>
      <c r="D128" s="27"/>
      <c r="E128" s="27"/>
      <c r="F128" s="27"/>
      <c r="G128" s="27"/>
      <c r="O128" s="121"/>
      <c r="P128" s="121"/>
      <c r="Q128" s="49"/>
      <c r="R128" s="49"/>
      <c r="S128" s="49"/>
    </row>
    <row r="129" spans="1:19" ht="15.75" hidden="1" customHeight="1">
      <c r="A129" s="27"/>
      <c r="B129" s="27"/>
      <c r="C129" s="27"/>
      <c r="D129" s="27"/>
      <c r="E129" s="27"/>
      <c r="F129" s="27"/>
      <c r="G129" s="27"/>
      <c r="O129" s="121"/>
      <c r="P129" s="121"/>
      <c r="Q129" s="49"/>
      <c r="R129" s="49"/>
      <c r="S129" s="49"/>
    </row>
    <row r="130" spans="1:19" ht="15.75" hidden="1" customHeight="1">
      <c r="A130" s="27"/>
      <c r="B130" s="27"/>
      <c r="C130" s="27"/>
      <c r="D130" s="27"/>
      <c r="E130" s="27"/>
      <c r="F130" s="27"/>
      <c r="G130" s="27"/>
      <c r="O130" s="121"/>
      <c r="P130" s="121"/>
      <c r="Q130" s="49"/>
      <c r="R130" s="49"/>
      <c r="S130" s="49"/>
    </row>
    <row r="131" spans="1:19" ht="15.75" hidden="1" customHeight="1">
      <c r="A131" s="27"/>
      <c r="B131" s="27"/>
      <c r="C131" s="27"/>
      <c r="D131" s="27"/>
      <c r="E131" s="27"/>
      <c r="F131" s="27"/>
      <c r="G131" s="27"/>
      <c r="O131" s="121"/>
      <c r="P131" s="121"/>
      <c r="Q131" s="49"/>
      <c r="R131" s="49"/>
      <c r="S131" s="49"/>
    </row>
    <row r="132" spans="1:19" ht="15.75" hidden="1" customHeight="1">
      <c r="A132" s="27"/>
      <c r="B132" s="27"/>
      <c r="C132" s="27"/>
      <c r="D132" s="27"/>
      <c r="E132" s="27"/>
      <c r="F132" s="27"/>
      <c r="G132" s="27"/>
      <c r="O132" s="121"/>
      <c r="P132" s="121"/>
      <c r="Q132" s="49"/>
      <c r="R132" s="49"/>
      <c r="S132" s="49"/>
    </row>
    <row r="133" spans="1:19" ht="15.75" hidden="1" customHeight="1">
      <c r="A133" s="27"/>
      <c r="B133" s="27"/>
      <c r="C133" s="27"/>
      <c r="D133" s="27"/>
      <c r="E133" s="27"/>
      <c r="F133" s="27"/>
      <c r="G133" s="27"/>
      <c r="O133" s="121"/>
      <c r="P133" s="121"/>
      <c r="Q133" s="49"/>
      <c r="R133" s="49"/>
      <c r="S133" s="49"/>
    </row>
    <row r="134" spans="1:19" ht="15.75" hidden="1" customHeight="1">
      <c r="A134" s="27"/>
      <c r="B134" s="27"/>
      <c r="C134" s="27"/>
      <c r="D134" s="27"/>
      <c r="E134" s="27"/>
      <c r="F134" s="27"/>
      <c r="G134" s="27"/>
      <c r="O134" s="121"/>
      <c r="P134" s="121"/>
      <c r="Q134" s="49"/>
      <c r="R134" s="49"/>
      <c r="S134" s="49"/>
    </row>
    <row r="135" spans="1:19" ht="15.75" hidden="1" customHeight="1">
      <c r="A135" s="27"/>
      <c r="B135" s="27"/>
      <c r="C135" s="27"/>
      <c r="D135" s="27"/>
      <c r="E135" s="27"/>
      <c r="F135" s="27"/>
      <c r="G135" s="27"/>
      <c r="O135" s="121"/>
      <c r="P135" s="121"/>
      <c r="Q135" s="49"/>
      <c r="R135" s="49"/>
      <c r="S135" s="49"/>
    </row>
    <row r="136" spans="1:19" ht="15.75" hidden="1" customHeight="1">
      <c r="A136" s="27"/>
      <c r="B136" s="27"/>
      <c r="C136" s="27"/>
      <c r="D136" s="27"/>
      <c r="E136" s="27"/>
      <c r="F136" s="27"/>
      <c r="G136" s="27"/>
      <c r="O136" s="121"/>
      <c r="P136" s="121"/>
      <c r="Q136" s="49"/>
      <c r="R136" s="49"/>
      <c r="S136" s="49"/>
    </row>
    <row r="137" spans="1:19" ht="15.75" hidden="1" customHeight="1">
      <c r="A137" s="27"/>
      <c r="B137" s="27"/>
      <c r="C137" s="27"/>
      <c r="D137" s="27"/>
      <c r="E137" s="27"/>
      <c r="F137" s="27"/>
      <c r="G137" s="27"/>
      <c r="O137" s="121"/>
      <c r="P137" s="121"/>
      <c r="Q137" s="49"/>
      <c r="R137" s="49"/>
      <c r="S137" s="49"/>
    </row>
    <row r="138" spans="1:19" ht="15.75" hidden="1" customHeight="1">
      <c r="A138" s="27"/>
      <c r="B138" s="27"/>
      <c r="C138" s="27"/>
      <c r="D138" s="27"/>
      <c r="E138" s="27"/>
      <c r="F138" s="27"/>
      <c r="G138" s="27"/>
      <c r="O138" s="121"/>
      <c r="P138" s="121"/>
      <c r="Q138" s="49"/>
      <c r="R138" s="49"/>
      <c r="S138" s="49"/>
    </row>
    <row r="139" spans="1:19" ht="15.75" hidden="1" customHeight="1">
      <c r="A139" s="27"/>
      <c r="B139" s="27"/>
      <c r="C139" s="27"/>
      <c r="D139" s="27"/>
      <c r="E139" s="27"/>
      <c r="F139" s="27"/>
      <c r="G139" s="27"/>
      <c r="O139" s="121"/>
      <c r="P139" s="121"/>
      <c r="Q139" s="49"/>
      <c r="R139" s="49"/>
      <c r="S139" s="49"/>
    </row>
    <row r="140" spans="1:19" ht="15.75" hidden="1" customHeight="1">
      <c r="A140" s="27"/>
      <c r="B140" s="27"/>
      <c r="C140" s="27"/>
      <c r="D140" s="27"/>
      <c r="E140" s="27"/>
      <c r="F140" s="27"/>
      <c r="G140" s="27"/>
      <c r="O140" s="121"/>
      <c r="P140" s="121"/>
      <c r="Q140" s="49"/>
      <c r="R140" s="49"/>
      <c r="S140" s="49"/>
    </row>
    <row r="141" spans="1:19" ht="15.75" hidden="1" customHeight="1">
      <c r="A141" s="27"/>
      <c r="B141" s="27"/>
      <c r="C141" s="27"/>
      <c r="D141" s="27"/>
      <c r="E141" s="27"/>
      <c r="F141" s="27"/>
      <c r="G141" s="27"/>
      <c r="O141" s="121"/>
      <c r="P141" s="121"/>
      <c r="Q141" s="49"/>
      <c r="R141" s="49"/>
      <c r="S141" s="49"/>
    </row>
    <row r="142" spans="1:19" ht="15.75" hidden="1" customHeight="1">
      <c r="A142" s="27"/>
      <c r="B142" s="27"/>
      <c r="C142" s="27"/>
      <c r="D142" s="27"/>
      <c r="E142" s="27"/>
      <c r="F142" s="27"/>
      <c r="G142" s="27"/>
      <c r="O142" s="121"/>
      <c r="P142" s="121"/>
      <c r="Q142" s="49"/>
      <c r="R142" s="49"/>
      <c r="S142" s="49"/>
    </row>
    <row r="143" spans="1:19" ht="15.75" hidden="1" customHeight="1">
      <c r="A143" s="27"/>
      <c r="B143" s="27"/>
      <c r="C143" s="27"/>
      <c r="D143" s="27"/>
      <c r="E143" s="27"/>
      <c r="F143" s="27"/>
      <c r="G143" s="27"/>
      <c r="O143" s="121"/>
      <c r="P143" s="121"/>
      <c r="Q143" s="49"/>
      <c r="R143" s="49"/>
      <c r="S143" s="49"/>
    </row>
    <row r="144" spans="1:19" ht="15.75" hidden="1" customHeight="1">
      <c r="A144" s="27"/>
      <c r="B144" s="27"/>
      <c r="C144" s="27"/>
      <c r="D144" s="27"/>
      <c r="E144" s="27"/>
      <c r="F144" s="27"/>
      <c r="G144" s="27"/>
      <c r="O144" s="121"/>
      <c r="P144" s="121"/>
      <c r="Q144" s="49"/>
      <c r="R144" s="49"/>
      <c r="S144" s="49"/>
    </row>
    <row r="145" spans="1:19" ht="15.75" hidden="1" customHeight="1">
      <c r="A145" s="27"/>
      <c r="B145" s="27"/>
      <c r="C145" s="27"/>
      <c r="D145" s="27"/>
      <c r="E145" s="27"/>
      <c r="F145" s="27"/>
      <c r="G145" s="27"/>
      <c r="O145" s="121"/>
      <c r="P145" s="121"/>
      <c r="Q145" s="49"/>
      <c r="R145" s="49"/>
      <c r="S145" s="49"/>
    </row>
    <row r="146" spans="1:19" ht="15.75" hidden="1" customHeight="1">
      <c r="A146" s="27"/>
      <c r="B146" s="27"/>
      <c r="C146" s="27"/>
      <c r="D146" s="27"/>
      <c r="E146" s="27"/>
      <c r="F146" s="27"/>
      <c r="G146" s="27"/>
      <c r="O146" s="121"/>
      <c r="P146" s="121"/>
      <c r="Q146" s="49"/>
      <c r="R146" s="49"/>
      <c r="S146" s="49"/>
    </row>
    <row r="147" spans="1:19" ht="15.75" hidden="1" customHeight="1">
      <c r="A147" s="27"/>
      <c r="B147" s="27"/>
      <c r="C147" s="27"/>
      <c r="D147" s="27"/>
      <c r="E147" s="27"/>
      <c r="F147" s="27"/>
      <c r="G147" s="27"/>
      <c r="O147" s="121"/>
      <c r="P147" s="121"/>
      <c r="Q147" s="49"/>
      <c r="R147" s="49"/>
      <c r="S147" s="49"/>
    </row>
    <row r="148" spans="1:19" ht="15.75" hidden="1" customHeight="1">
      <c r="A148" s="27"/>
      <c r="B148" s="27"/>
      <c r="C148" s="27"/>
      <c r="D148" s="27"/>
      <c r="E148" s="27"/>
      <c r="F148" s="27"/>
      <c r="G148" s="27"/>
      <c r="O148" s="121"/>
      <c r="P148" s="121"/>
      <c r="Q148" s="49"/>
      <c r="R148" s="49"/>
      <c r="S148" s="49"/>
    </row>
    <row r="149" spans="1:19" ht="15.75" hidden="1" customHeight="1">
      <c r="A149" s="27"/>
      <c r="B149" s="27"/>
      <c r="C149" s="27"/>
      <c r="D149" s="27"/>
      <c r="E149" s="27"/>
      <c r="F149" s="27"/>
      <c r="G149" s="27"/>
      <c r="O149" s="121"/>
      <c r="P149" s="121"/>
      <c r="Q149" s="49"/>
      <c r="R149" s="49"/>
      <c r="S149" s="49"/>
    </row>
    <row r="150" spans="1:19" ht="15.75" hidden="1" customHeight="1">
      <c r="A150" s="27"/>
      <c r="B150" s="27"/>
      <c r="C150" s="27"/>
      <c r="D150" s="27"/>
      <c r="E150" s="27"/>
      <c r="F150" s="27"/>
      <c r="G150" s="27"/>
      <c r="O150" s="121"/>
      <c r="P150" s="121"/>
      <c r="Q150" s="49"/>
      <c r="R150" s="49"/>
      <c r="S150" s="49"/>
    </row>
    <row r="151" spans="1:19" ht="15.75" hidden="1" customHeight="1">
      <c r="A151" s="27"/>
      <c r="B151" s="27"/>
      <c r="C151" s="27"/>
      <c r="D151" s="27"/>
      <c r="E151" s="27"/>
      <c r="F151" s="27"/>
      <c r="G151" s="27"/>
      <c r="O151" s="121"/>
      <c r="P151" s="121"/>
      <c r="Q151" s="49"/>
      <c r="R151" s="49"/>
      <c r="S151" s="49"/>
    </row>
    <row r="152" spans="1:19" ht="15.75" hidden="1" customHeight="1">
      <c r="A152" s="27"/>
      <c r="B152" s="27"/>
      <c r="C152" s="27"/>
      <c r="D152" s="27"/>
      <c r="E152" s="27"/>
      <c r="F152" s="27"/>
      <c r="G152" s="27"/>
      <c r="O152" s="121"/>
      <c r="P152" s="121"/>
      <c r="Q152" s="49"/>
      <c r="R152" s="49"/>
      <c r="S152" s="49"/>
    </row>
    <row r="153" spans="1:19" ht="15.75" hidden="1" customHeight="1">
      <c r="A153" s="27"/>
      <c r="B153" s="27"/>
      <c r="C153" s="27"/>
      <c r="D153" s="27"/>
      <c r="E153" s="27"/>
      <c r="F153" s="27"/>
      <c r="G153" s="27"/>
      <c r="O153" s="121"/>
      <c r="P153" s="121"/>
      <c r="Q153" s="49"/>
      <c r="R153" s="49"/>
      <c r="S153" s="49"/>
    </row>
    <row r="154" spans="1:19" ht="15.75" hidden="1" customHeight="1">
      <c r="A154" s="27"/>
      <c r="B154" s="27"/>
      <c r="C154" s="27"/>
      <c r="D154" s="27"/>
      <c r="E154" s="27"/>
      <c r="F154" s="27"/>
      <c r="G154" s="27"/>
      <c r="O154" s="121"/>
      <c r="P154" s="121"/>
      <c r="Q154" s="49"/>
      <c r="R154" s="49"/>
      <c r="S154" s="49"/>
    </row>
    <row r="155" spans="1:19" ht="15.75" hidden="1" customHeight="1">
      <c r="A155" s="27"/>
      <c r="B155" s="27"/>
      <c r="C155" s="27"/>
      <c r="D155" s="27"/>
      <c r="E155" s="27"/>
      <c r="F155" s="27"/>
      <c r="G155" s="27"/>
      <c r="O155" s="121"/>
      <c r="P155" s="121"/>
      <c r="Q155" s="49"/>
      <c r="R155" s="49"/>
      <c r="S155" s="49"/>
    </row>
    <row r="156" spans="1:19" ht="15.75" hidden="1" customHeight="1">
      <c r="A156" s="27"/>
      <c r="B156" s="27"/>
      <c r="C156" s="27"/>
      <c r="D156" s="27"/>
      <c r="E156" s="27"/>
      <c r="F156" s="27"/>
      <c r="G156" s="27"/>
      <c r="O156" s="121"/>
      <c r="P156" s="121"/>
      <c r="Q156" s="49"/>
      <c r="R156" s="49"/>
      <c r="S156" s="49"/>
    </row>
    <row r="157" spans="1:19" ht="15.75" hidden="1" customHeight="1">
      <c r="A157" s="27"/>
      <c r="B157" s="27"/>
      <c r="C157" s="27"/>
      <c r="D157" s="27"/>
      <c r="E157" s="27"/>
      <c r="F157" s="27"/>
      <c r="G157" s="27"/>
      <c r="O157" s="121"/>
      <c r="P157" s="121"/>
      <c r="Q157" s="49"/>
      <c r="R157" s="49"/>
      <c r="S157" s="49"/>
    </row>
    <row r="158" spans="1:19" ht="15.75" hidden="1" customHeight="1">
      <c r="A158" s="27"/>
      <c r="B158" s="27"/>
      <c r="C158" s="27"/>
      <c r="D158" s="27"/>
      <c r="E158" s="27"/>
      <c r="F158" s="27"/>
      <c r="G158" s="27"/>
      <c r="O158" s="121"/>
      <c r="P158" s="121"/>
      <c r="Q158" s="49"/>
      <c r="R158" s="49"/>
      <c r="S158" s="49"/>
    </row>
    <row r="159" spans="1:19" ht="15.75" hidden="1" customHeight="1">
      <c r="A159" s="27"/>
      <c r="B159" s="27"/>
      <c r="C159" s="27"/>
      <c r="D159" s="27"/>
      <c r="E159" s="27"/>
      <c r="F159" s="27"/>
      <c r="G159" s="27"/>
      <c r="O159" s="121"/>
      <c r="P159" s="121"/>
      <c r="Q159" s="49"/>
      <c r="R159" s="49"/>
      <c r="S159" s="49"/>
    </row>
    <row r="160" spans="1:19" ht="15.75" hidden="1" customHeight="1">
      <c r="A160" s="27"/>
      <c r="B160" s="27"/>
      <c r="C160" s="27"/>
      <c r="D160" s="27"/>
      <c r="E160" s="27"/>
      <c r="F160" s="27"/>
      <c r="G160" s="27"/>
      <c r="O160" s="121"/>
      <c r="P160" s="121"/>
      <c r="Q160" s="49"/>
      <c r="R160" s="49"/>
      <c r="S160" s="49"/>
    </row>
    <row r="161" spans="1:19" ht="15.75" hidden="1" customHeight="1">
      <c r="A161" s="27"/>
      <c r="B161" s="27"/>
      <c r="C161" s="27"/>
      <c r="D161" s="27"/>
      <c r="E161" s="27"/>
      <c r="F161" s="27"/>
      <c r="G161" s="27"/>
      <c r="O161" s="121"/>
      <c r="P161" s="121"/>
      <c r="Q161" s="49"/>
      <c r="R161" s="49"/>
      <c r="S161" s="49"/>
    </row>
    <row r="162" spans="1:19" ht="15.75" hidden="1" customHeight="1">
      <c r="A162" s="27"/>
      <c r="B162" s="27"/>
      <c r="C162" s="27"/>
      <c r="D162" s="27"/>
      <c r="E162" s="27"/>
      <c r="F162" s="27"/>
      <c r="G162" s="27"/>
      <c r="O162" s="121"/>
      <c r="P162" s="121"/>
      <c r="Q162" s="49"/>
      <c r="R162" s="49"/>
      <c r="S162" s="49"/>
    </row>
    <row r="163" spans="1:19" ht="15.75" hidden="1" customHeight="1">
      <c r="A163" s="27"/>
      <c r="B163" s="27"/>
      <c r="C163" s="27"/>
      <c r="D163" s="27"/>
      <c r="E163" s="27"/>
      <c r="F163" s="27"/>
      <c r="G163" s="27"/>
      <c r="O163" s="121"/>
      <c r="P163" s="121"/>
      <c r="Q163" s="49"/>
      <c r="R163" s="49"/>
      <c r="S163" s="49"/>
    </row>
    <row r="164" spans="1:19" ht="15.75" hidden="1" customHeight="1">
      <c r="A164" s="27"/>
      <c r="B164" s="27"/>
      <c r="C164" s="27"/>
      <c r="D164" s="27"/>
      <c r="E164" s="27"/>
      <c r="F164" s="27"/>
      <c r="G164" s="27"/>
      <c r="O164" s="121"/>
      <c r="P164" s="121"/>
      <c r="Q164" s="49"/>
      <c r="R164" s="49"/>
      <c r="S164" s="49"/>
    </row>
    <row r="165" spans="1:19" ht="15.75" hidden="1" customHeight="1">
      <c r="A165" s="27"/>
      <c r="B165" s="27"/>
      <c r="C165" s="27"/>
      <c r="D165" s="27"/>
      <c r="E165" s="27"/>
      <c r="F165" s="27"/>
      <c r="G165" s="27"/>
      <c r="O165" s="121"/>
      <c r="P165" s="121"/>
      <c r="Q165" s="49"/>
      <c r="R165" s="49"/>
      <c r="S165" s="49"/>
    </row>
    <row r="166" spans="1:19" ht="15.75" hidden="1" customHeight="1">
      <c r="A166" s="27"/>
      <c r="B166" s="27"/>
      <c r="C166" s="27"/>
      <c r="D166" s="27"/>
      <c r="E166" s="27"/>
      <c r="F166" s="27"/>
      <c r="G166" s="27"/>
      <c r="O166" s="121"/>
      <c r="P166" s="121"/>
      <c r="Q166" s="49"/>
      <c r="R166" s="49"/>
      <c r="S166" s="49"/>
    </row>
    <row r="167" spans="1:19" ht="15.75" hidden="1" customHeight="1">
      <c r="A167" s="27"/>
      <c r="B167" s="27"/>
      <c r="C167" s="27"/>
      <c r="D167" s="27"/>
      <c r="E167" s="27"/>
      <c r="F167" s="27"/>
      <c r="G167" s="27"/>
      <c r="O167" s="121"/>
      <c r="P167" s="121"/>
      <c r="Q167" s="49"/>
      <c r="R167" s="49"/>
      <c r="S167" s="49"/>
    </row>
    <row r="168" spans="1:19" ht="15.75" hidden="1" customHeight="1">
      <c r="A168" s="27"/>
      <c r="B168" s="27"/>
      <c r="C168" s="27"/>
      <c r="D168" s="27"/>
      <c r="E168" s="27"/>
      <c r="F168" s="27"/>
      <c r="G168" s="27"/>
      <c r="O168" s="121"/>
      <c r="P168" s="121"/>
      <c r="Q168" s="49"/>
      <c r="R168" s="49"/>
      <c r="S168" s="49"/>
    </row>
    <row r="169" spans="1:19" ht="15.75" hidden="1" customHeight="1">
      <c r="A169" s="27"/>
      <c r="B169" s="27"/>
      <c r="C169" s="27"/>
      <c r="D169" s="27"/>
      <c r="E169" s="27"/>
      <c r="F169" s="27"/>
      <c r="G169" s="27"/>
      <c r="O169" s="121"/>
      <c r="P169" s="121"/>
      <c r="Q169" s="49"/>
      <c r="R169" s="49"/>
      <c r="S169" s="49"/>
    </row>
    <row r="170" spans="1:19" ht="15.75" hidden="1" customHeight="1">
      <c r="A170" s="27"/>
      <c r="B170" s="27"/>
      <c r="C170" s="27"/>
      <c r="D170" s="27"/>
      <c r="E170" s="27"/>
      <c r="F170" s="27"/>
      <c r="G170" s="27"/>
      <c r="O170" s="121"/>
      <c r="P170" s="121"/>
      <c r="Q170" s="49"/>
      <c r="R170" s="49"/>
      <c r="S170" s="49"/>
    </row>
    <row r="171" spans="1:19" ht="15.75" hidden="1" customHeight="1">
      <c r="A171" s="27"/>
      <c r="B171" s="27"/>
      <c r="C171" s="27"/>
      <c r="D171" s="27"/>
      <c r="E171" s="27"/>
      <c r="F171" s="27"/>
      <c r="G171" s="27"/>
      <c r="O171" s="121"/>
      <c r="P171" s="121"/>
      <c r="Q171" s="49"/>
      <c r="R171" s="49"/>
      <c r="S171" s="49"/>
    </row>
    <row r="172" spans="1:19" ht="15.75" hidden="1" customHeight="1">
      <c r="A172" s="27"/>
      <c r="B172" s="27"/>
      <c r="C172" s="27"/>
      <c r="D172" s="27"/>
      <c r="E172" s="27"/>
      <c r="F172" s="27"/>
      <c r="G172" s="27"/>
      <c r="O172" s="121"/>
      <c r="P172" s="121"/>
      <c r="Q172" s="49"/>
      <c r="R172" s="49"/>
      <c r="S172" s="49"/>
    </row>
    <row r="173" spans="1:19" ht="15.75" hidden="1" customHeight="1">
      <c r="A173" s="27"/>
      <c r="B173" s="27"/>
      <c r="C173" s="27"/>
      <c r="D173" s="27"/>
      <c r="E173" s="27"/>
      <c r="F173" s="27"/>
      <c r="G173" s="27"/>
      <c r="O173" s="121"/>
      <c r="P173" s="121"/>
      <c r="Q173" s="49"/>
      <c r="R173" s="49"/>
      <c r="S173" s="49"/>
    </row>
    <row r="174" spans="1:19" ht="15.75" hidden="1" customHeight="1">
      <c r="A174" s="27"/>
      <c r="B174" s="27"/>
      <c r="C174" s="27"/>
      <c r="D174" s="27"/>
      <c r="E174" s="27"/>
      <c r="F174" s="27"/>
      <c r="G174" s="27"/>
      <c r="O174" s="121"/>
      <c r="P174" s="121"/>
      <c r="Q174" s="49"/>
      <c r="R174" s="49"/>
      <c r="S174" s="49"/>
    </row>
    <row r="175" spans="1:19" ht="15.75" hidden="1" customHeight="1">
      <c r="A175" s="27"/>
      <c r="B175" s="27"/>
      <c r="C175" s="27"/>
      <c r="D175" s="27"/>
      <c r="E175" s="27"/>
      <c r="F175" s="27"/>
      <c r="G175" s="27"/>
      <c r="O175" s="121"/>
      <c r="P175" s="121"/>
      <c r="Q175" s="49"/>
      <c r="R175" s="49"/>
      <c r="S175" s="49"/>
    </row>
    <row r="176" spans="1:19" ht="15.75" hidden="1" customHeight="1">
      <c r="A176" s="27"/>
      <c r="B176" s="27"/>
      <c r="C176" s="27"/>
      <c r="D176" s="27"/>
      <c r="E176" s="27"/>
      <c r="F176" s="27"/>
      <c r="G176" s="27"/>
      <c r="O176" s="121"/>
      <c r="P176" s="121"/>
      <c r="Q176" s="49"/>
      <c r="R176" s="49"/>
      <c r="S176" s="49"/>
    </row>
    <row r="177" spans="1:19" ht="15.75" hidden="1" customHeight="1">
      <c r="A177" s="27"/>
      <c r="B177" s="27"/>
      <c r="C177" s="27"/>
      <c r="D177" s="27"/>
      <c r="E177" s="27"/>
      <c r="F177" s="27"/>
      <c r="G177" s="27"/>
      <c r="O177" s="121"/>
      <c r="P177" s="121"/>
      <c r="Q177" s="49"/>
      <c r="R177" s="49"/>
      <c r="S177" s="49"/>
    </row>
    <row r="178" spans="1:19" ht="15.75" hidden="1" customHeight="1">
      <c r="A178" s="27"/>
      <c r="B178" s="27"/>
      <c r="C178" s="27"/>
      <c r="D178" s="27"/>
      <c r="E178" s="27"/>
      <c r="F178" s="27"/>
      <c r="G178" s="27"/>
      <c r="O178" s="121"/>
      <c r="P178" s="121"/>
      <c r="Q178" s="49"/>
      <c r="R178" s="49"/>
      <c r="S178" s="49"/>
    </row>
    <row r="179" spans="1:19" ht="15.75" hidden="1" customHeight="1">
      <c r="A179" s="27"/>
      <c r="B179" s="27"/>
      <c r="C179" s="27"/>
      <c r="D179" s="27"/>
      <c r="E179" s="27"/>
      <c r="F179" s="27"/>
      <c r="G179" s="27"/>
      <c r="O179" s="121"/>
      <c r="P179" s="121"/>
      <c r="Q179" s="49"/>
      <c r="R179" s="49"/>
      <c r="S179" s="49"/>
    </row>
    <row r="180" spans="1:19" ht="15.75" hidden="1" customHeight="1">
      <c r="A180" s="27"/>
      <c r="B180" s="27"/>
      <c r="C180" s="27"/>
      <c r="D180" s="27"/>
      <c r="E180" s="27"/>
      <c r="F180" s="27"/>
      <c r="G180" s="27"/>
      <c r="O180" s="121"/>
      <c r="P180" s="121"/>
      <c r="Q180" s="49"/>
      <c r="R180" s="49"/>
      <c r="S180" s="49"/>
    </row>
    <row r="181" spans="1:19" ht="15.75" hidden="1" customHeight="1">
      <c r="A181" s="27"/>
      <c r="B181" s="27"/>
      <c r="C181" s="27"/>
      <c r="D181" s="27"/>
      <c r="E181" s="27"/>
      <c r="F181" s="27"/>
      <c r="G181" s="27"/>
      <c r="O181" s="121"/>
      <c r="P181" s="121"/>
      <c r="Q181" s="49"/>
      <c r="R181" s="49"/>
      <c r="S181" s="49"/>
    </row>
    <row r="182" spans="1:19" ht="15.75" hidden="1" customHeight="1">
      <c r="A182" s="27"/>
      <c r="B182" s="27"/>
      <c r="C182" s="27"/>
      <c r="D182" s="27"/>
      <c r="E182" s="27"/>
      <c r="F182" s="27"/>
      <c r="G182" s="27"/>
      <c r="O182" s="121"/>
      <c r="P182" s="121"/>
      <c r="Q182" s="49"/>
      <c r="R182" s="49"/>
      <c r="S182" s="49"/>
    </row>
    <row r="183" spans="1:19" ht="15.75" hidden="1" customHeight="1">
      <c r="A183" s="27"/>
      <c r="B183" s="27"/>
      <c r="C183" s="27"/>
      <c r="D183" s="27"/>
      <c r="E183" s="27"/>
      <c r="F183" s="27"/>
      <c r="G183" s="27"/>
      <c r="O183" s="121"/>
      <c r="P183" s="121"/>
      <c r="Q183" s="49"/>
      <c r="R183" s="49"/>
      <c r="S183" s="49"/>
    </row>
    <row r="184" spans="1:19" ht="15.75" hidden="1" customHeight="1">
      <c r="A184" s="27"/>
      <c r="B184" s="27"/>
      <c r="C184" s="27"/>
      <c r="D184" s="27"/>
      <c r="E184" s="27"/>
      <c r="F184" s="27"/>
      <c r="G184" s="27"/>
      <c r="O184" s="121"/>
      <c r="P184" s="121"/>
      <c r="Q184" s="49"/>
      <c r="R184" s="49"/>
      <c r="S184" s="49"/>
    </row>
    <row r="185" spans="1:19" ht="15.75" hidden="1" customHeight="1">
      <c r="A185" s="27"/>
      <c r="B185" s="27"/>
      <c r="C185" s="27"/>
      <c r="D185" s="27"/>
      <c r="E185" s="27"/>
      <c r="F185" s="27"/>
      <c r="G185" s="27"/>
      <c r="O185" s="121"/>
      <c r="P185" s="121"/>
      <c r="Q185" s="49"/>
      <c r="R185" s="49"/>
      <c r="S185" s="49"/>
    </row>
    <row r="186" spans="1:19" ht="15.75" hidden="1" customHeight="1">
      <c r="A186" s="27"/>
      <c r="B186" s="27"/>
      <c r="C186" s="27"/>
      <c r="D186" s="27"/>
      <c r="E186" s="27"/>
      <c r="F186" s="27"/>
      <c r="G186" s="27"/>
      <c r="O186" s="121"/>
      <c r="P186" s="121"/>
      <c r="Q186" s="49"/>
      <c r="R186" s="49"/>
      <c r="S186" s="49"/>
    </row>
    <row r="187" spans="1:19" ht="15.75" hidden="1" customHeight="1">
      <c r="A187" s="27"/>
      <c r="B187" s="27"/>
      <c r="C187" s="27"/>
      <c r="D187" s="27"/>
      <c r="E187" s="27"/>
      <c r="F187" s="27"/>
      <c r="G187" s="27"/>
      <c r="O187" s="121"/>
      <c r="P187" s="121"/>
      <c r="Q187" s="49"/>
      <c r="R187" s="49"/>
      <c r="S187" s="49"/>
    </row>
    <row r="188" spans="1:19" ht="15.75" hidden="1" customHeight="1">
      <c r="A188" s="27"/>
      <c r="B188" s="27"/>
      <c r="C188" s="27"/>
      <c r="D188" s="27"/>
      <c r="E188" s="27"/>
      <c r="F188" s="27"/>
      <c r="G188" s="27"/>
      <c r="O188" s="121"/>
      <c r="P188" s="121"/>
      <c r="Q188" s="49"/>
      <c r="R188" s="49"/>
      <c r="S188" s="49"/>
    </row>
    <row r="189" spans="1:19" ht="15.75" hidden="1" customHeight="1">
      <c r="A189" s="27"/>
      <c r="B189" s="27"/>
      <c r="C189" s="27"/>
      <c r="D189" s="27"/>
      <c r="E189" s="27"/>
      <c r="F189" s="27"/>
      <c r="G189" s="27"/>
      <c r="O189" s="121"/>
      <c r="P189" s="121"/>
      <c r="Q189" s="49"/>
      <c r="R189" s="49"/>
      <c r="S189" s="49"/>
    </row>
    <row r="190" spans="1:19" ht="15.75" hidden="1" customHeight="1">
      <c r="A190" s="27"/>
      <c r="B190" s="27"/>
      <c r="C190" s="27"/>
      <c r="D190" s="27"/>
      <c r="E190" s="27"/>
      <c r="F190" s="27"/>
      <c r="G190" s="27"/>
      <c r="O190" s="121"/>
      <c r="P190" s="121"/>
      <c r="Q190" s="49"/>
      <c r="R190" s="49"/>
      <c r="S190" s="49"/>
    </row>
    <row r="191" spans="1:19" ht="15.75" hidden="1" customHeight="1">
      <c r="A191" s="27"/>
      <c r="B191" s="27"/>
      <c r="C191" s="27"/>
      <c r="D191" s="27"/>
      <c r="E191" s="27"/>
      <c r="F191" s="27"/>
      <c r="G191" s="27"/>
      <c r="O191" s="121"/>
      <c r="P191" s="121"/>
      <c r="Q191" s="49"/>
      <c r="R191" s="49"/>
      <c r="S191" s="49"/>
    </row>
    <row r="192" spans="1:19" ht="15.75" hidden="1" customHeight="1">
      <c r="A192" s="27"/>
      <c r="B192" s="27"/>
      <c r="C192" s="27"/>
      <c r="D192" s="27"/>
      <c r="E192" s="27"/>
      <c r="F192" s="27"/>
      <c r="G192" s="27"/>
      <c r="O192" s="121"/>
      <c r="P192" s="121"/>
      <c r="Q192" s="49"/>
      <c r="R192" s="49"/>
      <c r="S192" s="49"/>
    </row>
    <row r="193" spans="1:19" ht="15.75" hidden="1" customHeight="1">
      <c r="A193" s="27"/>
      <c r="B193" s="27"/>
      <c r="C193" s="27"/>
      <c r="D193" s="27"/>
      <c r="E193" s="27"/>
      <c r="F193" s="27"/>
      <c r="G193" s="27"/>
      <c r="O193" s="121"/>
      <c r="P193" s="121"/>
      <c r="Q193" s="49"/>
      <c r="R193" s="49"/>
      <c r="S193" s="49"/>
    </row>
    <row r="194" spans="1:19" ht="15.75" hidden="1" customHeight="1">
      <c r="A194" s="27"/>
      <c r="B194" s="27"/>
      <c r="C194" s="27"/>
      <c r="D194" s="27"/>
      <c r="E194" s="27"/>
      <c r="F194" s="27"/>
      <c r="G194" s="27"/>
      <c r="O194" s="121"/>
      <c r="P194" s="121"/>
      <c r="Q194" s="49"/>
      <c r="R194" s="49"/>
      <c r="S194" s="49"/>
    </row>
    <row r="195" spans="1:19" ht="15.75" hidden="1" customHeight="1">
      <c r="A195" s="27"/>
      <c r="B195" s="27"/>
      <c r="C195" s="27"/>
      <c r="D195" s="27"/>
      <c r="E195" s="27"/>
      <c r="F195" s="27"/>
      <c r="G195" s="27"/>
      <c r="O195" s="121"/>
      <c r="P195" s="121"/>
      <c r="Q195" s="49"/>
      <c r="R195" s="49"/>
      <c r="S195" s="49"/>
    </row>
    <row r="196" spans="1:19" ht="15.75" hidden="1" customHeight="1">
      <c r="A196" s="27"/>
      <c r="B196" s="27"/>
      <c r="C196" s="27"/>
      <c r="D196" s="27"/>
      <c r="E196" s="27"/>
      <c r="F196" s="27"/>
      <c r="G196" s="27"/>
      <c r="O196" s="121"/>
      <c r="P196" s="121"/>
      <c r="Q196" s="49"/>
      <c r="R196" s="49"/>
      <c r="S196" s="49"/>
    </row>
    <row r="197" spans="1:19" ht="15.75" hidden="1" customHeight="1">
      <c r="A197" s="27"/>
      <c r="B197" s="27"/>
      <c r="C197" s="27"/>
      <c r="D197" s="27"/>
      <c r="E197" s="27"/>
      <c r="F197" s="27"/>
      <c r="G197" s="27"/>
      <c r="O197" s="121"/>
      <c r="P197" s="121"/>
      <c r="Q197" s="49"/>
      <c r="R197" s="49"/>
      <c r="S197" s="49"/>
    </row>
    <row r="198" spans="1:19" ht="15.75" hidden="1" customHeight="1">
      <c r="A198" s="27"/>
      <c r="B198" s="27"/>
      <c r="C198" s="27"/>
      <c r="D198" s="27"/>
      <c r="E198" s="27"/>
      <c r="F198" s="27"/>
      <c r="G198" s="27"/>
      <c r="O198" s="121"/>
      <c r="P198" s="121"/>
      <c r="Q198" s="49"/>
      <c r="R198" s="49"/>
      <c r="S198" s="49"/>
    </row>
    <row r="199" spans="1:19" ht="15.75" hidden="1" customHeight="1">
      <c r="A199" s="27"/>
      <c r="B199" s="27"/>
      <c r="C199" s="27"/>
      <c r="D199" s="27"/>
      <c r="E199" s="27"/>
      <c r="F199" s="27"/>
      <c r="G199" s="27"/>
      <c r="O199" s="121"/>
      <c r="P199" s="121"/>
      <c r="Q199" s="49"/>
      <c r="R199" s="49"/>
      <c r="S199" s="49"/>
    </row>
    <row r="200" spans="1:19" ht="15.75" hidden="1" customHeight="1">
      <c r="A200" s="27"/>
      <c r="B200" s="27"/>
      <c r="C200" s="27"/>
      <c r="D200" s="27"/>
      <c r="E200" s="27"/>
      <c r="F200" s="27"/>
      <c r="G200" s="27"/>
      <c r="O200" s="121"/>
      <c r="P200" s="121"/>
      <c r="Q200" s="49"/>
      <c r="R200" s="49"/>
      <c r="S200" s="49"/>
    </row>
    <row r="201" spans="1:19" ht="15.75" hidden="1" customHeight="1">
      <c r="A201" s="27"/>
      <c r="B201" s="27"/>
      <c r="C201" s="27"/>
      <c r="D201" s="27"/>
      <c r="E201" s="27"/>
      <c r="F201" s="27"/>
      <c r="G201" s="27"/>
      <c r="O201" s="121"/>
      <c r="P201" s="121"/>
      <c r="Q201" s="49"/>
      <c r="R201" s="49"/>
      <c r="S201" s="49"/>
    </row>
    <row r="202" spans="1:19" ht="15.75" hidden="1" customHeight="1">
      <c r="A202" s="27"/>
      <c r="B202" s="27"/>
      <c r="C202" s="27"/>
      <c r="D202" s="27"/>
      <c r="E202" s="27"/>
      <c r="F202" s="27"/>
      <c r="G202" s="27"/>
      <c r="O202" s="121"/>
      <c r="P202" s="121"/>
      <c r="Q202" s="49"/>
      <c r="R202" s="49"/>
      <c r="S202" s="49"/>
    </row>
    <row r="203" spans="1:19" ht="15.75" hidden="1" customHeight="1">
      <c r="A203" s="27"/>
      <c r="B203" s="27"/>
      <c r="C203" s="27"/>
      <c r="D203" s="27"/>
      <c r="E203" s="27"/>
      <c r="F203" s="27"/>
      <c r="G203" s="27"/>
      <c r="O203" s="121"/>
      <c r="P203" s="121"/>
      <c r="Q203" s="49"/>
      <c r="R203" s="49"/>
      <c r="S203" s="49"/>
    </row>
    <row r="204" spans="1:19" ht="15.75" hidden="1" customHeight="1">
      <c r="A204" s="27"/>
      <c r="B204" s="27"/>
      <c r="C204" s="27"/>
      <c r="D204" s="27"/>
      <c r="E204" s="27"/>
      <c r="F204" s="27"/>
      <c r="G204" s="27"/>
      <c r="O204" s="121"/>
      <c r="P204" s="121"/>
      <c r="Q204" s="49"/>
      <c r="R204" s="49"/>
      <c r="S204" s="49"/>
    </row>
    <row r="205" spans="1:19" ht="15.75" hidden="1" customHeight="1">
      <c r="A205" s="27"/>
      <c r="B205" s="27"/>
      <c r="C205" s="27"/>
      <c r="D205" s="27"/>
      <c r="E205" s="27"/>
      <c r="F205" s="27"/>
      <c r="G205" s="27"/>
      <c r="O205" s="121"/>
      <c r="P205" s="121"/>
      <c r="Q205" s="49"/>
      <c r="R205" s="49"/>
      <c r="S205" s="49"/>
    </row>
    <row r="206" spans="1:19" ht="15.75" hidden="1" customHeight="1">
      <c r="A206" s="27"/>
      <c r="B206" s="27"/>
      <c r="C206" s="27"/>
      <c r="D206" s="27"/>
      <c r="E206" s="27"/>
      <c r="F206" s="27"/>
      <c r="G206" s="27"/>
      <c r="O206" s="121"/>
      <c r="P206" s="121"/>
      <c r="Q206" s="49"/>
      <c r="R206" s="49"/>
      <c r="S206" s="49"/>
    </row>
    <row r="207" spans="1:19" ht="15.75" hidden="1" customHeight="1">
      <c r="A207" s="27"/>
      <c r="B207" s="27"/>
      <c r="C207" s="27"/>
      <c r="D207" s="27"/>
      <c r="E207" s="27"/>
      <c r="F207" s="27"/>
      <c r="G207" s="27"/>
      <c r="O207" s="121"/>
      <c r="P207" s="121"/>
      <c r="Q207" s="49"/>
      <c r="R207" s="49"/>
      <c r="S207" s="49"/>
    </row>
    <row r="208" spans="1:19" ht="15.75" hidden="1" customHeight="1">
      <c r="A208" s="27"/>
      <c r="B208" s="27"/>
      <c r="C208" s="27"/>
      <c r="D208" s="27"/>
      <c r="E208" s="27"/>
      <c r="F208" s="27"/>
      <c r="G208" s="27"/>
      <c r="O208" s="121"/>
      <c r="P208" s="121"/>
      <c r="Q208" s="49"/>
      <c r="R208" s="49"/>
      <c r="S208" s="49"/>
    </row>
    <row r="209" spans="1:19" ht="15.75" hidden="1" customHeight="1">
      <c r="A209" s="27"/>
      <c r="B209" s="27"/>
      <c r="C209" s="27"/>
      <c r="D209" s="27"/>
      <c r="E209" s="27"/>
      <c r="F209" s="27"/>
      <c r="G209" s="27"/>
      <c r="O209" s="121"/>
      <c r="P209" s="121"/>
      <c r="Q209" s="49"/>
      <c r="R209" s="49"/>
      <c r="S209" s="49"/>
    </row>
    <row r="210" spans="1:19" ht="15.75" hidden="1" customHeight="1">
      <c r="A210" s="27"/>
      <c r="B210" s="27"/>
      <c r="C210" s="27"/>
      <c r="D210" s="27"/>
      <c r="E210" s="27"/>
      <c r="F210" s="27"/>
      <c r="G210" s="27"/>
      <c r="O210" s="121"/>
      <c r="P210" s="121"/>
      <c r="Q210" s="49"/>
      <c r="R210" s="49"/>
      <c r="S210" s="49"/>
    </row>
    <row r="211" spans="1:19" ht="15.75" hidden="1" customHeight="1">
      <c r="A211" s="27"/>
      <c r="B211" s="27"/>
      <c r="C211" s="27"/>
      <c r="D211" s="27"/>
      <c r="E211" s="27"/>
      <c r="F211" s="27"/>
      <c r="G211" s="27"/>
      <c r="O211" s="121"/>
      <c r="P211" s="121"/>
      <c r="Q211" s="49"/>
      <c r="R211" s="49"/>
      <c r="S211" s="49"/>
    </row>
    <row r="212" spans="1:19" ht="15.75" hidden="1" customHeight="1">
      <c r="A212" s="27"/>
      <c r="B212" s="27"/>
      <c r="C212" s="27"/>
      <c r="D212" s="27"/>
      <c r="E212" s="27"/>
      <c r="F212" s="27"/>
      <c r="G212" s="27"/>
      <c r="O212" s="121"/>
      <c r="P212" s="121"/>
      <c r="Q212" s="49"/>
      <c r="R212" s="49"/>
      <c r="S212" s="49"/>
    </row>
    <row r="213" spans="1:19" ht="15.75" hidden="1" customHeight="1">
      <c r="A213" s="27"/>
      <c r="B213" s="27"/>
      <c r="C213" s="27"/>
      <c r="D213" s="27"/>
      <c r="E213" s="27"/>
      <c r="F213" s="27"/>
      <c r="G213" s="27"/>
      <c r="O213" s="121"/>
      <c r="P213" s="121"/>
      <c r="Q213" s="49"/>
      <c r="R213" s="49"/>
      <c r="S213" s="49"/>
    </row>
    <row r="214" spans="1:19" ht="15.75" hidden="1" customHeight="1">
      <c r="A214" s="27"/>
      <c r="B214" s="27"/>
      <c r="C214" s="27"/>
      <c r="D214" s="27"/>
      <c r="E214" s="27"/>
      <c r="F214" s="27"/>
      <c r="G214" s="27"/>
      <c r="O214" s="121"/>
      <c r="P214" s="121"/>
      <c r="Q214" s="49"/>
      <c r="R214" s="49"/>
      <c r="S214" s="49"/>
    </row>
    <row r="215" spans="1:19" ht="15.75" hidden="1" customHeight="1">
      <c r="A215" s="27"/>
      <c r="B215" s="27"/>
      <c r="C215" s="27"/>
      <c r="D215" s="27"/>
      <c r="E215" s="27"/>
      <c r="F215" s="27"/>
      <c r="G215" s="27"/>
      <c r="O215" s="121"/>
      <c r="P215" s="121"/>
      <c r="Q215" s="49"/>
      <c r="R215" s="49"/>
      <c r="S215" s="49"/>
    </row>
    <row r="216" spans="1:19" ht="15.75" hidden="1" customHeight="1">
      <c r="A216" s="27"/>
      <c r="B216" s="27"/>
      <c r="C216" s="27"/>
      <c r="D216" s="27"/>
      <c r="E216" s="27"/>
      <c r="F216" s="27"/>
      <c r="G216" s="27"/>
      <c r="O216" s="121"/>
      <c r="P216" s="121"/>
      <c r="Q216" s="49"/>
      <c r="R216" s="49"/>
      <c r="S216" s="49"/>
    </row>
    <row r="217" spans="1:19" ht="15.75" hidden="1" customHeight="1">
      <c r="A217" s="27"/>
      <c r="B217" s="27"/>
      <c r="C217" s="27"/>
      <c r="D217" s="27"/>
      <c r="E217" s="27"/>
      <c r="F217" s="27"/>
      <c r="G217" s="27"/>
      <c r="O217" s="121"/>
      <c r="P217" s="121"/>
      <c r="Q217" s="49"/>
      <c r="R217" s="49"/>
      <c r="S217" s="49"/>
    </row>
    <row r="218" spans="1:19" ht="15.75" hidden="1" customHeight="1">
      <c r="A218" s="27"/>
      <c r="B218" s="27"/>
      <c r="C218" s="27"/>
      <c r="D218" s="27"/>
      <c r="E218" s="27"/>
      <c r="F218" s="27"/>
      <c r="G218" s="27"/>
      <c r="O218" s="121"/>
      <c r="P218" s="121"/>
      <c r="Q218" s="49"/>
      <c r="R218" s="49"/>
      <c r="S218" s="49"/>
    </row>
    <row r="219" spans="1:19" ht="15.75" hidden="1" customHeight="1">
      <c r="A219" s="27"/>
      <c r="B219" s="27"/>
      <c r="C219" s="27"/>
      <c r="D219" s="27"/>
      <c r="E219" s="27"/>
      <c r="F219" s="27"/>
      <c r="G219" s="27"/>
      <c r="O219" s="121"/>
      <c r="P219" s="121"/>
      <c r="Q219" s="49"/>
      <c r="R219" s="49"/>
      <c r="S219" s="49"/>
    </row>
    <row r="220" spans="1:19" ht="15.75" hidden="1" customHeight="1">
      <c r="A220" s="27"/>
      <c r="B220" s="27"/>
      <c r="C220" s="27"/>
      <c r="D220" s="27"/>
      <c r="E220" s="27"/>
      <c r="F220" s="27"/>
      <c r="G220" s="27"/>
      <c r="O220" s="121"/>
      <c r="P220" s="121"/>
      <c r="Q220" s="49"/>
      <c r="R220" s="49"/>
      <c r="S220" s="49"/>
    </row>
    <row r="221" spans="1:19" ht="15.75" hidden="1" customHeight="1">
      <c r="A221" s="27"/>
      <c r="B221" s="27"/>
      <c r="C221" s="27"/>
      <c r="D221" s="27"/>
      <c r="E221" s="27"/>
      <c r="F221" s="27"/>
      <c r="G221" s="27"/>
      <c r="O221" s="121"/>
      <c r="P221" s="121"/>
      <c r="Q221" s="49"/>
      <c r="R221" s="49"/>
      <c r="S221" s="49"/>
    </row>
    <row r="222" spans="1:19" ht="15.75" hidden="1" customHeight="1">
      <c r="A222" s="27"/>
      <c r="B222" s="27"/>
      <c r="C222" s="27"/>
      <c r="D222" s="27"/>
      <c r="E222" s="27"/>
      <c r="F222" s="27"/>
      <c r="G222" s="27"/>
      <c r="O222" s="121"/>
      <c r="P222" s="121"/>
      <c r="Q222" s="49"/>
      <c r="R222" s="49"/>
      <c r="S222" s="49"/>
    </row>
    <row r="223" spans="1:19" ht="15.75" hidden="1" customHeight="1">
      <c r="A223" s="27"/>
      <c r="B223" s="27"/>
      <c r="C223" s="27"/>
      <c r="D223" s="27"/>
      <c r="E223" s="27"/>
      <c r="F223" s="27"/>
      <c r="G223" s="27"/>
      <c r="O223" s="121"/>
      <c r="P223" s="121"/>
      <c r="Q223" s="49"/>
      <c r="R223" s="49"/>
      <c r="S223" s="49"/>
    </row>
    <row r="224" spans="1:19" ht="15.75" hidden="1" customHeight="1">
      <c r="A224" s="27"/>
      <c r="B224" s="27"/>
      <c r="C224" s="27"/>
      <c r="D224" s="27"/>
      <c r="E224" s="27"/>
      <c r="F224" s="27"/>
      <c r="G224" s="27"/>
      <c r="O224" s="121"/>
      <c r="P224" s="121"/>
      <c r="Q224" s="49"/>
      <c r="R224" s="49"/>
      <c r="S224" s="49"/>
    </row>
    <row r="225" spans="1:19" ht="15.75" hidden="1" customHeight="1">
      <c r="A225" s="27"/>
      <c r="B225" s="27"/>
      <c r="C225" s="27"/>
      <c r="D225" s="27"/>
      <c r="E225" s="27"/>
      <c r="F225" s="27"/>
      <c r="G225" s="27"/>
      <c r="O225" s="121"/>
      <c r="P225" s="121"/>
      <c r="Q225" s="49"/>
      <c r="R225" s="49"/>
      <c r="S225" s="49"/>
    </row>
    <row r="226" spans="1:19" ht="15.75" hidden="1" customHeight="1">
      <c r="O226" s="121"/>
      <c r="P226" s="121"/>
      <c r="Q226" s="49"/>
      <c r="R226" s="49"/>
      <c r="S226" s="49"/>
    </row>
    <row r="227" spans="1:19" ht="15.75" hidden="1" customHeight="1">
      <c r="O227" s="121"/>
      <c r="P227" s="121"/>
      <c r="Q227" s="49"/>
      <c r="R227" s="49"/>
      <c r="S227" s="49"/>
    </row>
    <row r="228" spans="1:19" ht="15.75" hidden="1" customHeight="1">
      <c r="O228" s="121"/>
      <c r="P228" s="121"/>
      <c r="Q228" s="49"/>
      <c r="R228" s="49"/>
      <c r="S228" s="49"/>
    </row>
    <row r="229" spans="1:19" ht="15.75" hidden="1" customHeight="1">
      <c r="O229" s="121"/>
      <c r="P229" s="121"/>
      <c r="Q229" s="49"/>
      <c r="R229" s="49"/>
      <c r="S229" s="49"/>
    </row>
    <row r="230" spans="1:19" ht="15.75" hidden="1" customHeight="1">
      <c r="O230" s="121"/>
      <c r="P230" s="121"/>
      <c r="Q230" s="49"/>
      <c r="R230" s="49"/>
      <c r="S230" s="49"/>
    </row>
    <row r="231" spans="1:19" ht="15.75" hidden="1" customHeight="1">
      <c r="O231" s="121"/>
      <c r="P231" s="121"/>
      <c r="Q231" s="49"/>
      <c r="R231" s="49"/>
      <c r="S231" s="49"/>
    </row>
    <row r="232" spans="1:19" ht="15.75" hidden="1" customHeight="1">
      <c r="O232" s="121"/>
      <c r="P232" s="121"/>
      <c r="Q232" s="49"/>
      <c r="R232" s="49"/>
      <c r="S232" s="49"/>
    </row>
    <row r="233" spans="1:19" ht="15.75" hidden="1" customHeight="1">
      <c r="O233" s="121"/>
      <c r="P233" s="121"/>
      <c r="Q233" s="49"/>
      <c r="R233" s="49"/>
      <c r="S233" s="49"/>
    </row>
    <row r="234" spans="1:19" ht="15.75" hidden="1" customHeight="1">
      <c r="O234" s="121"/>
      <c r="P234" s="121"/>
      <c r="Q234" s="49"/>
      <c r="R234" s="49"/>
      <c r="S234" s="49"/>
    </row>
    <row r="235" spans="1:19" ht="15.75" hidden="1" customHeight="1">
      <c r="O235" s="121"/>
      <c r="P235" s="121"/>
      <c r="Q235" s="49"/>
      <c r="R235" s="49"/>
      <c r="S235" s="49"/>
    </row>
    <row r="236" spans="1:19" ht="15.75" hidden="1" customHeight="1">
      <c r="O236" s="121"/>
      <c r="P236" s="121"/>
      <c r="Q236" s="49"/>
      <c r="R236" s="49"/>
      <c r="S236" s="49"/>
    </row>
    <row r="237" spans="1:19" ht="15.75" hidden="1" customHeight="1">
      <c r="O237" s="121"/>
      <c r="P237" s="121"/>
      <c r="Q237" s="49"/>
      <c r="R237" s="49"/>
      <c r="S237" s="49"/>
    </row>
    <row r="238" spans="1:19" ht="15.75" hidden="1" customHeight="1">
      <c r="O238" s="121"/>
      <c r="P238" s="121"/>
      <c r="Q238" s="49"/>
      <c r="R238" s="49"/>
      <c r="S238" s="49"/>
    </row>
    <row r="239" spans="1:19" ht="15.75" hidden="1" customHeight="1">
      <c r="O239" s="121"/>
      <c r="P239" s="121"/>
      <c r="Q239" s="49"/>
      <c r="R239" s="49"/>
      <c r="S239" s="49"/>
    </row>
    <row r="240" spans="1:19" ht="15.75" hidden="1" customHeight="1">
      <c r="O240" s="121"/>
      <c r="P240" s="121"/>
      <c r="Q240" s="49"/>
      <c r="R240" s="49"/>
      <c r="S240" s="49"/>
    </row>
    <row r="241" spans="15:19" ht="15.75" hidden="1" customHeight="1">
      <c r="O241" s="121"/>
      <c r="P241" s="121"/>
      <c r="Q241" s="49"/>
      <c r="R241" s="49"/>
      <c r="S241" s="49"/>
    </row>
    <row r="242" spans="15:19" ht="15.75" hidden="1" customHeight="1">
      <c r="O242" s="121"/>
      <c r="P242" s="121"/>
      <c r="Q242" s="49"/>
      <c r="R242" s="49"/>
      <c r="S242" s="49"/>
    </row>
    <row r="243" spans="15:19" ht="15.75" hidden="1" customHeight="1">
      <c r="O243" s="121"/>
      <c r="P243" s="121"/>
      <c r="Q243" s="49"/>
      <c r="R243" s="49"/>
      <c r="S243" s="49"/>
    </row>
    <row r="244" spans="15:19" ht="15.75" hidden="1" customHeight="1">
      <c r="O244" s="121"/>
      <c r="P244" s="121"/>
      <c r="Q244" s="49"/>
      <c r="R244" s="49"/>
      <c r="S244" s="49"/>
    </row>
    <row r="245" spans="15:19" ht="15.75" hidden="1" customHeight="1">
      <c r="O245" s="121"/>
      <c r="P245" s="121"/>
      <c r="Q245" s="49"/>
      <c r="R245" s="49"/>
      <c r="S245" s="49"/>
    </row>
    <row r="246" spans="15:19" ht="15.75" hidden="1" customHeight="1">
      <c r="O246" s="121"/>
      <c r="P246" s="121"/>
      <c r="Q246" s="49"/>
      <c r="R246" s="49"/>
      <c r="S246" s="49"/>
    </row>
    <row r="247" spans="15:19" ht="15.75" hidden="1" customHeight="1">
      <c r="O247" s="121"/>
      <c r="P247" s="121"/>
      <c r="Q247" s="49"/>
      <c r="R247" s="49"/>
      <c r="S247" s="49"/>
    </row>
    <row r="248" spans="15:19" ht="15.75" hidden="1" customHeight="1">
      <c r="O248" s="121"/>
      <c r="P248" s="121"/>
      <c r="Q248" s="49"/>
      <c r="R248" s="49"/>
      <c r="S248" s="49"/>
    </row>
    <row r="249" spans="15:19" ht="15.75" hidden="1" customHeight="1"/>
    <row r="250" spans="15:19" ht="15.75" hidden="1" customHeight="1"/>
    <row r="251" spans="15:19" ht="15.75" hidden="1" customHeight="1"/>
    <row r="252" spans="15:19" ht="15.75" hidden="1" customHeight="1"/>
    <row r="253" spans="15:19" ht="15.75" hidden="1" customHeight="1"/>
    <row r="254" spans="15:19" ht="15.75" hidden="1" customHeight="1"/>
    <row r="255" spans="15:19" ht="15.75" hidden="1" customHeight="1"/>
    <row r="256" spans="15:19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3ltHkmlfHUhzG43gzIqIlFSBDIMJ5lp6Ge4amz/sr00OM0O9AZChW3iP6OrUvSZXOOHyg9Tx1AlrOfIwoeNAsA==" saltValue="D9UlvuM0QfpHF7NPAHQ32A==" spinCount="100000" sheet="1" objects="1" scenarios="1"/>
  <mergeCells count="2">
    <mergeCell ref="A1:A3"/>
    <mergeCell ref="B1:K2"/>
  </mergeCells>
  <conditionalFormatting sqref="G4:G44">
    <cfRule type="cellIs" dxfId="87" priority="5" operator="lessThan">
      <formula>7</formula>
    </cfRule>
  </conditionalFormatting>
  <conditionalFormatting sqref="G4:G44">
    <cfRule type="cellIs" dxfId="86" priority="6" operator="greaterThanOrEqual">
      <formula>7</formula>
    </cfRule>
  </conditionalFormatting>
  <conditionalFormatting sqref="B4:E44">
    <cfRule type="cellIs" dxfId="85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38.7109375" customWidth="1"/>
    <col min="2" max="2" width="12.28515625" customWidth="1"/>
    <col min="3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style="119" hidden="1" customWidth="1"/>
    <col min="26" max="26" width="14.42578125" style="119" hidden="1" customWidth="1"/>
    <col min="27" max="27" width="38.28515625" style="119" hidden="1" customWidth="1"/>
    <col min="28" max="33" width="11.5703125" style="119" hidden="1" customWidth="1"/>
    <col min="34" max="16384" width="14.42578125" style="119" hidden="1"/>
  </cols>
  <sheetData>
    <row r="1" spans="1:33">
      <c r="A1" s="125" t="s">
        <v>2</v>
      </c>
      <c r="B1" s="128" t="s">
        <v>32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AA1" s="120"/>
      <c r="AB1" s="120"/>
      <c r="AC1" s="120"/>
      <c r="AD1" s="120"/>
      <c r="AE1" s="120"/>
      <c r="AF1" s="120"/>
      <c r="AG1" s="120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/>
      <c r="AD2" s="120"/>
      <c r="AE2" s="120"/>
      <c r="AF2" s="120"/>
      <c r="AG2" s="120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Y3" s="120"/>
      <c r="Z3" s="120"/>
      <c r="AA3" s="120"/>
      <c r="AB3" s="120"/>
      <c r="AC3" s="120"/>
      <c r="AD3" s="120"/>
      <c r="AE3" s="120"/>
      <c r="AF3" s="120"/>
      <c r="AG3" s="120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si="2"/>
        <v/>
      </c>
      <c r="I5" s="18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Y5" s="120"/>
      <c r="AA5" s="120"/>
      <c r="AB5" s="120"/>
      <c r="AC5" s="120"/>
      <c r="AD5" s="120"/>
      <c r="AE5" s="120"/>
      <c r="AF5" s="120"/>
      <c r="AG5" s="120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11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Y6" s="120"/>
      <c r="AA6" s="120"/>
      <c r="AB6" s="120"/>
      <c r="AC6" s="120"/>
      <c r="AD6" s="120"/>
      <c r="AE6" s="120"/>
      <c r="AF6" s="120"/>
      <c r="AG6" s="120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>IF(A7&lt;&gt;"",SUM(B7:E7),)</f>
        <v>0</v>
      </c>
      <c r="G7" s="17" t="str">
        <f t="shared" si="1"/>
        <v/>
      </c>
      <c r="H7" s="16" t="str">
        <f t="shared" si="2"/>
        <v/>
      </c>
      <c r="I7" s="18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120"/>
      <c r="R7" s="120"/>
      <c r="S7" s="120"/>
      <c r="T7" s="120"/>
      <c r="U7" s="120"/>
      <c r="V7" s="120"/>
      <c r="W7" s="120"/>
      <c r="Y7" s="120"/>
      <c r="AA7" s="120"/>
      <c r="AB7" s="120"/>
      <c r="AC7" s="120"/>
      <c r="AD7" s="120"/>
      <c r="AE7" s="120"/>
      <c r="AF7" s="120"/>
      <c r="AG7" s="120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11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  <c r="Y8" s="120"/>
      <c r="AA8" s="120"/>
      <c r="AB8" s="120"/>
      <c r="AC8" s="120"/>
      <c r="AD8" s="120"/>
      <c r="AE8" s="120"/>
      <c r="AF8" s="120"/>
      <c r="AG8" s="120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8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Y9" s="120"/>
      <c r="AA9" s="120"/>
      <c r="AB9" s="120"/>
      <c r="AC9" s="120"/>
      <c r="AD9" s="120"/>
      <c r="AE9" s="120"/>
      <c r="AF9" s="120"/>
      <c r="AG9" s="120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11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Y10" s="120"/>
      <c r="AA10" s="120"/>
      <c r="AB10" s="120"/>
      <c r="AC10" s="120"/>
      <c r="AD10" s="120"/>
      <c r="AE10" s="120"/>
      <c r="AF10" s="120"/>
      <c r="AG10" s="120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8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Y11" s="120"/>
      <c r="AA11" s="120"/>
      <c r="AB11" s="120"/>
      <c r="AC11" s="120"/>
      <c r="AD11" s="120"/>
      <c r="AE11" s="120"/>
      <c r="AF11" s="120"/>
      <c r="AG11" s="120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11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Y12" s="120"/>
      <c r="AA12" s="120"/>
      <c r="AB12" s="120"/>
      <c r="AC12" s="120"/>
      <c r="AD12" s="120"/>
      <c r="AE12" s="120"/>
      <c r="AF12" s="120"/>
      <c r="AG12" s="120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8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Y13" s="120"/>
      <c r="AA13" s="120"/>
      <c r="AB13" s="120"/>
      <c r="AC13" s="120"/>
      <c r="AD13" s="120"/>
      <c r="AE13" s="120"/>
      <c r="AF13" s="120"/>
      <c r="AG13" s="120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11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Y14" s="120"/>
      <c r="AA14" s="120"/>
      <c r="AB14" s="120"/>
      <c r="AC14" s="120"/>
      <c r="AD14" s="120"/>
      <c r="AE14" s="120"/>
      <c r="AF14" s="120"/>
      <c r="AG14" s="120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8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Y15" s="120"/>
      <c r="AA15" s="120"/>
      <c r="AB15" s="120"/>
      <c r="AC15" s="120"/>
      <c r="AD15" s="120"/>
      <c r="AE15" s="120"/>
      <c r="AF15" s="120"/>
      <c r="AG15" s="120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11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Y16" s="120"/>
      <c r="AA16" s="120"/>
      <c r="AB16" s="120"/>
      <c r="AC16" s="120"/>
      <c r="AD16" s="120"/>
      <c r="AE16" s="120"/>
      <c r="AF16" s="120"/>
      <c r="AG16" s="120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8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Y17" s="120"/>
      <c r="AA17" s="120"/>
      <c r="AB17" s="120"/>
      <c r="AC17" s="120"/>
      <c r="AD17" s="120"/>
      <c r="AE17" s="120"/>
      <c r="AF17" s="120"/>
      <c r="AG17" s="120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11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Y18" s="120"/>
      <c r="AA18" s="120"/>
      <c r="AB18" s="120"/>
      <c r="AC18" s="120"/>
      <c r="AD18" s="120"/>
      <c r="AE18" s="120"/>
      <c r="AF18" s="120"/>
      <c r="AG18" s="120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8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Y19" s="120"/>
      <c r="AA19" s="120"/>
      <c r="AB19" s="120"/>
      <c r="AC19" s="120"/>
      <c r="AD19" s="120"/>
      <c r="AE19" s="120"/>
      <c r="AF19" s="120"/>
      <c r="AG19" s="120"/>
    </row>
    <row r="20" spans="1:33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11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Y20" s="120"/>
      <c r="AA20" s="120"/>
      <c r="AB20" s="120"/>
      <c r="AC20" s="120"/>
      <c r="AD20" s="120"/>
      <c r="AE20" s="120"/>
      <c r="AF20" s="120"/>
      <c r="AG20" s="120"/>
    </row>
    <row r="21" spans="1:33" ht="15.75" customHeight="1">
      <c r="A21" s="22" t="str">
        <f>ALNS!A21</f>
        <v>Júlia Mariana Clementino Oliveira</v>
      </c>
      <c r="B21" s="102"/>
      <c r="C21" s="102"/>
      <c r="D21" s="102"/>
      <c r="E21" s="102"/>
      <c r="F21" s="9">
        <f t="shared" si="0"/>
        <v>0</v>
      </c>
      <c r="G21" s="10" t="str">
        <f t="shared" si="1"/>
        <v/>
      </c>
      <c r="H21" s="9" t="str">
        <f t="shared" si="2"/>
        <v/>
      </c>
      <c r="I21" s="11"/>
      <c r="J21" s="12">
        <f t="shared" si="3"/>
        <v>0</v>
      </c>
      <c r="K21" s="13">
        <f t="shared" si="4"/>
        <v>0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Y21" s="120"/>
      <c r="AA21" s="120"/>
      <c r="AB21" s="120"/>
      <c r="AC21" s="120"/>
      <c r="AD21" s="120"/>
      <c r="AE21" s="120"/>
      <c r="AF21" s="120"/>
      <c r="AG21" s="120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11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Y22" s="120"/>
      <c r="AA22" s="120"/>
      <c r="AB22" s="120"/>
      <c r="AC22" s="120"/>
      <c r="AD22" s="120"/>
      <c r="AE22" s="120"/>
      <c r="AF22" s="120"/>
      <c r="AG22" s="120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8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Y23" s="120"/>
      <c r="AA23" s="120"/>
      <c r="AB23" s="120"/>
      <c r="AC23" s="120"/>
      <c r="AD23" s="120"/>
      <c r="AE23" s="120"/>
      <c r="AF23" s="120"/>
      <c r="AG23" s="120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11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Y24" s="120"/>
      <c r="AA24" s="120"/>
      <c r="AB24" s="120"/>
      <c r="AC24" s="120"/>
      <c r="AD24" s="120"/>
      <c r="AE24" s="120"/>
      <c r="AF24" s="120"/>
      <c r="AG24" s="120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8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Y25" s="120"/>
      <c r="AA25" s="120"/>
      <c r="AB25" s="120"/>
      <c r="AC25" s="120"/>
      <c r="AD25" s="120"/>
      <c r="AE25" s="120"/>
      <c r="AF25" s="120"/>
      <c r="AG25" s="120"/>
    </row>
    <row r="26" spans="1:33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120"/>
      <c r="R26" s="120"/>
      <c r="S26" s="120"/>
      <c r="T26" s="120"/>
      <c r="Y26" s="120"/>
      <c r="AA26" s="120"/>
      <c r="AB26" s="120"/>
      <c r="AC26" s="120"/>
      <c r="AD26" s="120"/>
      <c r="AE26" s="120"/>
      <c r="AF26" s="120"/>
      <c r="AG26" s="120"/>
    </row>
    <row r="27" spans="1:33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25"/>
      <c r="J27" s="19">
        <f t="shared" si="3"/>
        <v>0</v>
      </c>
      <c r="K27" s="20">
        <f t="shared" si="4"/>
        <v>0</v>
      </c>
      <c r="M27" s="120"/>
      <c r="N27" s="120"/>
      <c r="O27" s="120"/>
      <c r="P27" s="120"/>
      <c r="Q27" s="120"/>
      <c r="R27" s="120"/>
      <c r="S27" s="120"/>
      <c r="Y27" s="120"/>
      <c r="AA27" s="120"/>
      <c r="AB27" s="120"/>
      <c r="AC27" s="120"/>
      <c r="AD27" s="120"/>
      <c r="AE27" s="120"/>
      <c r="AF27" s="120"/>
      <c r="AG27" s="120"/>
    </row>
    <row r="28" spans="1:33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  <c r="N28" s="120"/>
      <c r="O28" s="120"/>
      <c r="P28" s="120"/>
      <c r="Q28" s="120"/>
      <c r="R28" s="120"/>
      <c r="S28" s="120"/>
      <c r="AA28" s="120"/>
      <c r="AB28" s="120"/>
      <c r="AC28" s="120"/>
      <c r="AD28" s="120"/>
      <c r="AE28" s="120"/>
      <c r="AF28" s="120"/>
      <c r="AG28" s="120"/>
    </row>
    <row r="29" spans="1:33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  <c r="M29" s="120"/>
      <c r="N29" s="120"/>
      <c r="O29" s="120"/>
      <c r="P29" s="120"/>
      <c r="Q29" s="120"/>
      <c r="R29" s="120"/>
      <c r="S29" s="120"/>
      <c r="AA29" s="120"/>
      <c r="AB29" s="120"/>
      <c r="AC29" s="120"/>
      <c r="AD29" s="120"/>
      <c r="AE29" s="120"/>
      <c r="AF29" s="120"/>
      <c r="AG29" s="120"/>
    </row>
    <row r="30" spans="1:33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  <c r="M30" s="120"/>
      <c r="N30" s="120"/>
      <c r="O30" s="120"/>
      <c r="P30" s="120"/>
      <c r="Q30" s="120"/>
      <c r="R30" s="120"/>
      <c r="S30" s="120"/>
      <c r="AA30" s="120"/>
      <c r="AB30" s="120"/>
      <c r="AC30" s="120"/>
      <c r="AD30" s="120"/>
      <c r="AE30" s="120"/>
      <c r="AF30" s="120"/>
      <c r="AG30" s="120"/>
    </row>
    <row r="31" spans="1:33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  <c r="N31" s="120"/>
      <c r="O31" s="120"/>
      <c r="P31" s="120"/>
      <c r="Q31" s="120"/>
      <c r="R31" s="120"/>
      <c r="S31" s="120"/>
      <c r="AA31" s="120"/>
      <c r="AB31" s="120"/>
      <c r="AC31" s="120"/>
      <c r="AD31" s="120"/>
      <c r="AE31" s="120"/>
      <c r="AF31" s="120"/>
      <c r="AG31" s="120"/>
    </row>
    <row r="32" spans="1:33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 t="shared" si="4"/>
        <v>0</v>
      </c>
      <c r="M32" s="120"/>
      <c r="N32" s="120"/>
      <c r="O32" s="120"/>
      <c r="P32" s="120"/>
      <c r="Q32" s="120"/>
      <c r="R32" s="120"/>
      <c r="S32" s="120"/>
      <c r="T32" s="120"/>
      <c r="AA32" s="120"/>
      <c r="AB32" s="120"/>
      <c r="AC32" s="120"/>
      <c r="AD32" s="120"/>
      <c r="AE32" s="120"/>
      <c r="AF32" s="120"/>
      <c r="AG32" s="120"/>
    </row>
    <row r="33" spans="1:33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si="4"/>
        <v>0</v>
      </c>
      <c r="M33" s="120"/>
      <c r="AA33" s="120"/>
      <c r="AB33" s="120"/>
      <c r="AC33" s="120"/>
      <c r="AD33" s="120"/>
      <c r="AE33" s="120"/>
      <c r="AF33" s="120"/>
      <c r="AG33" s="120"/>
    </row>
    <row r="34" spans="1:33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4"/>
        <v>0</v>
      </c>
      <c r="M34" s="120"/>
      <c r="AA34" s="120"/>
      <c r="AB34" s="120"/>
      <c r="AC34" s="120"/>
      <c r="AD34" s="120"/>
      <c r="AE34" s="120"/>
      <c r="AF34" s="120"/>
      <c r="AG34" s="120"/>
    </row>
    <row r="35" spans="1:33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4"/>
        <v>0</v>
      </c>
      <c r="M35" s="120"/>
      <c r="AA35" s="120"/>
      <c r="AB35" s="120"/>
      <c r="AC35" s="120"/>
      <c r="AD35" s="120"/>
      <c r="AE35" s="120"/>
      <c r="AF35" s="120"/>
      <c r="AG35" s="120"/>
    </row>
    <row r="36" spans="1:33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4"/>
        <v>0</v>
      </c>
      <c r="M36" s="120"/>
      <c r="AA36" s="120"/>
      <c r="AB36" s="120"/>
      <c r="AC36" s="120"/>
      <c r="AD36" s="120"/>
      <c r="AE36" s="120"/>
      <c r="AF36" s="120"/>
    </row>
    <row r="37" spans="1:33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4"/>
        <v>0</v>
      </c>
      <c r="M37" s="120"/>
      <c r="AA37" s="120"/>
      <c r="AB37" s="120"/>
      <c r="AC37" s="120"/>
      <c r="AD37" s="120"/>
    </row>
    <row r="38" spans="1:33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4"/>
        <v>0</v>
      </c>
      <c r="M38" s="120"/>
      <c r="AA38" s="120"/>
      <c r="AB38" s="120"/>
      <c r="AC38" s="120"/>
      <c r="AD38" s="120"/>
    </row>
    <row r="39" spans="1:33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4"/>
        <v>0</v>
      </c>
      <c r="M39" s="120"/>
      <c r="AA39" s="120"/>
      <c r="AB39" s="120"/>
      <c r="AC39" s="120"/>
    </row>
    <row r="40" spans="1:33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4"/>
        <v>0</v>
      </c>
      <c r="M40" s="120"/>
      <c r="AA40" s="120"/>
    </row>
    <row r="41" spans="1:33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9">
        <f t="shared" si="3"/>
        <v>0</v>
      </c>
      <c r="K41" s="20">
        <f t="shared" si="4"/>
        <v>0</v>
      </c>
      <c r="M41" s="120"/>
      <c r="AA41" s="120"/>
    </row>
    <row r="42" spans="1:33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4"/>
        <v>0</v>
      </c>
      <c r="M42" s="120"/>
      <c r="AA42" s="120"/>
    </row>
    <row r="43" spans="1:33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4"/>
        <v>0</v>
      </c>
      <c r="M43" s="120"/>
      <c r="AA43" s="120"/>
    </row>
    <row r="44" spans="1:33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4"/>
        <v>0</v>
      </c>
      <c r="M44" s="120"/>
      <c r="N44" s="120"/>
    </row>
    <row r="45" spans="1:33" ht="15.75" hidden="1" customHeight="1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120"/>
      <c r="M45" s="120"/>
      <c r="N45" s="120"/>
    </row>
    <row r="46" spans="1:33" ht="15.75" hidden="1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120"/>
      <c r="M46" s="120"/>
      <c r="N46" s="120"/>
    </row>
    <row r="47" spans="1:33" ht="15.75" hidden="1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120"/>
      <c r="M47" s="120"/>
      <c r="N47" s="120"/>
    </row>
    <row r="48" spans="1:33" ht="15.75" hidden="1" customHeight="1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120"/>
      <c r="M48" s="120"/>
      <c r="N48" s="120"/>
    </row>
    <row r="49" spans="1:33" ht="15.75" hidden="1" customHeight="1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120"/>
      <c r="M49" s="120"/>
      <c r="N49" s="120"/>
    </row>
    <row r="50" spans="1:33" ht="15.75" hidden="1" customHeight="1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120"/>
      <c r="M50" s="120"/>
      <c r="N50" s="120"/>
    </row>
    <row r="51" spans="1:33" ht="15.75" hidden="1" customHeight="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120"/>
      <c r="M51" s="120"/>
    </row>
    <row r="52" spans="1:33" ht="15.75" hidden="1" customHeight="1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AA52" s="120"/>
      <c r="AB52" s="120"/>
      <c r="AC52" s="120"/>
      <c r="AD52" s="120"/>
      <c r="AE52" s="120"/>
      <c r="AF52" s="120"/>
      <c r="AG52" s="120"/>
    </row>
    <row r="53" spans="1:33" ht="15.75" hidden="1" customHeight="1">
      <c r="A53" s="27"/>
      <c r="B53" s="27"/>
      <c r="C53" s="27"/>
      <c r="D53" s="27"/>
      <c r="E53" s="27"/>
      <c r="F53" s="27"/>
      <c r="G53" s="27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AA53" s="120"/>
      <c r="AB53" s="120"/>
      <c r="AC53" s="120"/>
      <c r="AD53" s="120"/>
      <c r="AE53" s="120"/>
      <c r="AF53" s="120"/>
      <c r="AG53" s="120"/>
    </row>
    <row r="54" spans="1:33" ht="15.75" hidden="1" customHeight="1">
      <c r="A54" s="27"/>
      <c r="B54" s="27"/>
      <c r="C54" s="27"/>
      <c r="D54" s="27"/>
      <c r="E54" s="27"/>
      <c r="F54" s="27"/>
      <c r="G54" s="27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Y54" s="120"/>
      <c r="AA54" s="120"/>
      <c r="AB54" s="120"/>
      <c r="AC54" s="120"/>
      <c r="AD54" s="120"/>
      <c r="AE54" s="120"/>
      <c r="AF54" s="120"/>
      <c r="AG54" s="120"/>
    </row>
    <row r="55" spans="1:33" ht="15.75" hidden="1" customHeight="1">
      <c r="A55" s="27"/>
      <c r="B55" s="27"/>
      <c r="C55" s="27"/>
      <c r="D55" s="27"/>
      <c r="E55" s="27"/>
      <c r="F55" s="27"/>
      <c r="G55" s="27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AA55" s="120"/>
      <c r="AB55" s="120"/>
      <c r="AC55" s="120"/>
      <c r="AD55" s="120"/>
      <c r="AE55" s="120"/>
      <c r="AF55" s="120"/>
      <c r="AG55" s="120"/>
    </row>
    <row r="56" spans="1:33" ht="15.75" hidden="1" customHeight="1">
      <c r="A56" s="27"/>
      <c r="B56" s="27"/>
      <c r="C56" s="27"/>
      <c r="D56" s="27"/>
      <c r="E56" s="27"/>
      <c r="F56" s="27"/>
      <c r="G56" s="27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Y56" s="120"/>
      <c r="AA56" s="120"/>
      <c r="AB56" s="120"/>
      <c r="AC56" s="120"/>
      <c r="AD56" s="120"/>
      <c r="AE56" s="120"/>
      <c r="AF56" s="120"/>
      <c r="AG56" s="120"/>
    </row>
    <row r="57" spans="1:33" ht="15.75" hidden="1" customHeight="1">
      <c r="A57" s="27"/>
      <c r="B57" s="27"/>
      <c r="C57" s="27"/>
      <c r="D57" s="27"/>
      <c r="E57" s="27"/>
      <c r="F57" s="27"/>
      <c r="G57" s="27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Y57" s="120"/>
      <c r="AA57" s="120"/>
      <c r="AB57" s="120"/>
      <c r="AC57" s="120"/>
      <c r="AD57" s="120"/>
      <c r="AE57" s="120"/>
      <c r="AF57" s="120"/>
      <c r="AG57" s="120"/>
    </row>
    <row r="58" spans="1:33" ht="15.75" hidden="1" customHeight="1">
      <c r="A58" s="27"/>
      <c r="B58" s="27"/>
      <c r="C58" s="27"/>
      <c r="D58" s="27"/>
      <c r="E58" s="27"/>
      <c r="F58" s="27"/>
      <c r="G58" s="27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Y58" s="120"/>
      <c r="AA58" s="120"/>
      <c r="AB58" s="120"/>
      <c r="AC58" s="120"/>
      <c r="AD58" s="120"/>
      <c r="AE58" s="120"/>
      <c r="AF58" s="120"/>
      <c r="AG58" s="120"/>
    </row>
    <row r="59" spans="1:33" ht="15.75" hidden="1" customHeight="1">
      <c r="A59" s="27"/>
      <c r="B59" s="27"/>
      <c r="C59" s="27"/>
      <c r="D59" s="27"/>
      <c r="E59" s="27"/>
      <c r="F59" s="27"/>
      <c r="G59" s="27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Y59" s="120"/>
      <c r="AA59" s="120"/>
      <c r="AB59" s="120"/>
      <c r="AC59" s="120"/>
      <c r="AD59" s="120"/>
      <c r="AE59" s="120"/>
      <c r="AF59" s="120"/>
      <c r="AG59" s="120"/>
    </row>
    <row r="60" spans="1:33" ht="15.75" hidden="1" customHeight="1">
      <c r="A60" s="27"/>
      <c r="B60" s="27"/>
      <c r="C60" s="27"/>
      <c r="D60" s="27"/>
      <c r="E60" s="27"/>
      <c r="F60" s="27"/>
      <c r="G60" s="27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Y60" s="120"/>
      <c r="AA60" s="120"/>
      <c r="AB60" s="120"/>
      <c r="AC60" s="120"/>
      <c r="AD60" s="120"/>
      <c r="AE60" s="120"/>
      <c r="AF60" s="120"/>
      <c r="AG60" s="120"/>
    </row>
    <row r="61" spans="1:33" ht="15.75" hidden="1" customHeight="1">
      <c r="A61" s="27"/>
      <c r="B61" s="27"/>
      <c r="C61" s="27"/>
      <c r="D61" s="27"/>
      <c r="E61" s="27"/>
      <c r="F61" s="27"/>
      <c r="G61" s="27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Y61" s="120"/>
      <c r="AA61" s="120"/>
      <c r="AB61" s="120"/>
      <c r="AC61" s="120"/>
      <c r="AD61" s="120"/>
      <c r="AE61" s="120"/>
      <c r="AF61" s="120"/>
      <c r="AG61" s="120"/>
    </row>
    <row r="62" spans="1:33" ht="15.75" hidden="1" customHeight="1">
      <c r="A62" s="27"/>
      <c r="B62" s="27"/>
      <c r="C62" s="27"/>
      <c r="D62" s="27"/>
      <c r="E62" s="27"/>
      <c r="F62" s="27"/>
      <c r="G62" s="27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Y62" s="120"/>
      <c r="AA62" s="120"/>
      <c r="AB62" s="120"/>
      <c r="AC62" s="120"/>
      <c r="AD62" s="120"/>
      <c r="AE62" s="120"/>
      <c r="AF62" s="120"/>
      <c r="AG62" s="120"/>
    </row>
    <row r="63" spans="1:33" ht="15.75" hidden="1" customHeight="1">
      <c r="A63" s="27"/>
      <c r="B63" s="27"/>
      <c r="C63" s="27"/>
      <c r="D63" s="27"/>
      <c r="E63" s="27"/>
      <c r="F63" s="27"/>
      <c r="G63" s="27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Y63" s="120"/>
      <c r="AA63" s="120"/>
      <c r="AB63" s="120"/>
      <c r="AC63" s="120"/>
      <c r="AD63" s="120"/>
      <c r="AE63" s="120"/>
      <c r="AF63" s="120"/>
      <c r="AG63" s="120"/>
    </row>
    <row r="64" spans="1:33" ht="15.75" hidden="1" customHeight="1">
      <c r="A64" s="27"/>
      <c r="B64" s="27"/>
      <c r="C64" s="27"/>
      <c r="D64" s="27"/>
      <c r="E64" s="27"/>
      <c r="F64" s="27"/>
      <c r="G64" s="27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Y64" s="120"/>
      <c r="AA64" s="120"/>
      <c r="AB64" s="120"/>
      <c r="AC64" s="120"/>
      <c r="AD64" s="120"/>
      <c r="AE64" s="120"/>
      <c r="AF64" s="120"/>
      <c r="AG64" s="120"/>
    </row>
    <row r="65" spans="1:33" ht="15.75" hidden="1" customHeight="1">
      <c r="A65" s="27"/>
      <c r="B65" s="27"/>
      <c r="C65" s="27"/>
      <c r="D65" s="27"/>
      <c r="E65" s="27"/>
      <c r="F65" s="27"/>
      <c r="G65" s="27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Y65" s="120"/>
      <c r="AA65" s="120"/>
      <c r="AB65" s="120"/>
      <c r="AC65" s="120"/>
      <c r="AD65" s="120"/>
      <c r="AE65" s="120"/>
      <c r="AF65" s="120"/>
      <c r="AG65" s="120"/>
    </row>
    <row r="66" spans="1:33" ht="15.75" hidden="1" customHeight="1">
      <c r="A66" s="27"/>
      <c r="B66" s="27"/>
      <c r="C66" s="27"/>
      <c r="D66" s="27"/>
      <c r="E66" s="27"/>
      <c r="F66" s="27"/>
      <c r="G66" s="27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Y66" s="120"/>
      <c r="AA66" s="120"/>
      <c r="AB66" s="120"/>
      <c r="AC66" s="120"/>
      <c r="AD66" s="120"/>
      <c r="AE66" s="120"/>
      <c r="AF66" s="120"/>
      <c r="AG66" s="120"/>
    </row>
    <row r="67" spans="1:33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Y67" s="120"/>
      <c r="AA67" s="120"/>
      <c r="AB67" s="120"/>
      <c r="AC67" s="120"/>
      <c r="AD67" s="120"/>
      <c r="AE67" s="120"/>
      <c r="AF67" s="120"/>
      <c r="AG67" s="120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Y68" s="120"/>
      <c r="AA68" s="120"/>
      <c r="AB68" s="120"/>
      <c r="AC68" s="120"/>
      <c r="AD68" s="120"/>
      <c r="AE68" s="120"/>
      <c r="AF68" s="120"/>
      <c r="AG68" s="120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Y69" s="120"/>
      <c r="AA69" s="120"/>
      <c r="AB69" s="120"/>
      <c r="AC69" s="120"/>
      <c r="AD69" s="120"/>
      <c r="AE69" s="120"/>
      <c r="AF69" s="120"/>
      <c r="AG69" s="120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Y70" s="120"/>
      <c r="AA70" s="120"/>
      <c r="AB70" s="120"/>
      <c r="AC70" s="120"/>
      <c r="AD70" s="120"/>
      <c r="AE70" s="120"/>
      <c r="AF70" s="120"/>
      <c r="AG70" s="120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Y71" s="120"/>
      <c r="AA71" s="120"/>
      <c r="AB71" s="120"/>
      <c r="AC71" s="120"/>
      <c r="AD71" s="120"/>
      <c r="AE71" s="120"/>
      <c r="AF71" s="120"/>
      <c r="AG71" s="120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Y72" s="120"/>
      <c r="AA72" s="120"/>
      <c r="AB72" s="120"/>
      <c r="AC72" s="120"/>
      <c r="AD72" s="120"/>
      <c r="AE72" s="120"/>
      <c r="AF72" s="120"/>
      <c r="AG72" s="120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Y73" s="120"/>
      <c r="AA73" s="120"/>
      <c r="AB73" s="120"/>
      <c r="AC73" s="120"/>
      <c r="AD73" s="120"/>
      <c r="AE73" s="120"/>
      <c r="AF73" s="120"/>
      <c r="AG73" s="120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Y74" s="120"/>
      <c r="AA74" s="120"/>
      <c r="AB74" s="120"/>
      <c r="AC74" s="120"/>
      <c r="AD74" s="120"/>
      <c r="AE74" s="120"/>
      <c r="AF74" s="120"/>
      <c r="AG74" s="120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Y75" s="120"/>
      <c r="AA75" s="120"/>
      <c r="AB75" s="120"/>
      <c r="AC75" s="120"/>
      <c r="AD75" s="120"/>
      <c r="AE75" s="120"/>
      <c r="AF75" s="120"/>
      <c r="AG75" s="120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Y76" s="120"/>
      <c r="AA76" s="120"/>
      <c r="AB76" s="120"/>
      <c r="AC76" s="120"/>
      <c r="AD76" s="120"/>
      <c r="AE76" s="120"/>
      <c r="AF76" s="120"/>
      <c r="AG76" s="120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Y77" s="120"/>
      <c r="AA77" s="120"/>
      <c r="AB77" s="120"/>
      <c r="AC77" s="120"/>
      <c r="AD77" s="120"/>
      <c r="AE77" s="120"/>
      <c r="AF77" s="120"/>
      <c r="AG77" s="120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Y78" s="120"/>
      <c r="AA78" s="120"/>
      <c r="AB78" s="120"/>
      <c r="AC78" s="120"/>
      <c r="AD78" s="120"/>
      <c r="AE78" s="120"/>
      <c r="AF78" s="120"/>
      <c r="AG78" s="120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AA79" s="120"/>
      <c r="AB79" s="120"/>
      <c r="AC79" s="120"/>
      <c r="AD79" s="120"/>
      <c r="AE79" s="120"/>
      <c r="AF79" s="120"/>
      <c r="AG79" s="120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AA80" s="120"/>
      <c r="AB80" s="120"/>
      <c r="AC80" s="120"/>
      <c r="AD80" s="120"/>
      <c r="AE80" s="120"/>
      <c r="AF80" s="120"/>
      <c r="AG80" s="120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AA81" s="120"/>
      <c r="AB81" s="120"/>
      <c r="AC81" s="120"/>
      <c r="AD81" s="120"/>
      <c r="AE81" s="120"/>
      <c r="AF81" s="120"/>
      <c r="AG81" s="120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AA82" s="120"/>
      <c r="AB82" s="120"/>
      <c r="AC82" s="120"/>
      <c r="AD82" s="120"/>
      <c r="AE82" s="120"/>
      <c r="AF82" s="120"/>
      <c r="AG82" s="120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AA83" s="120"/>
      <c r="AB83" s="120"/>
      <c r="AC83" s="120"/>
      <c r="AD83" s="120"/>
      <c r="AE83" s="120"/>
      <c r="AF83" s="120"/>
      <c r="AG83" s="120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AA84" s="120"/>
      <c r="AB84" s="120"/>
      <c r="AC84" s="120"/>
      <c r="AD84" s="120"/>
      <c r="AE84" s="120"/>
      <c r="AF84" s="120"/>
      <c r="AG84" s="120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AA85" s="120"/>
      <c r="AB85" s="120"/>
      <c r="AC85" s="120"/>
      <c r="AD85" s="120"/>
      <c r="AE85" s="120"/>
      <c r="AF85" s="120"/>
      <c r="AG85" s="120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AA86" s="120"/>
      <c r="AB86" s="120"/>
      <c r="AC86" s="120"/>
      <c r="AD86" s="120"/>
      <c r="AE86" s="120"/>
      <c r="AF86" s="120"/>
      <c r="AG86" s="120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AA87" s="120"/>
      <c r="AB87" s="120"/>
      <c r="AC87" s="120"/>
      <c r="AD87" s="120"/>
      <c r="AE87" s="120"/>
      <c r="AF87" s="120"/>
      <c r="AG87" s="120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AA88" s="120"/>
      <c r="AB88" s="120"/>
      <c r="AC88" s="120"/>
      <c r="AD88" s="120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AA89" s="120"/>
      <c r="AB89" s="120"/>
      <c r="AC89" s="120"/>
      <c r="AD89" s="120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AA90" s="120"/>
      <c r="AB90" s="120"/>
      <c r="AC90" s="120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AA91" s="120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AA92" s="120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120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120"/>
    </row>
    <row r="95" spans="1:33" ht="15.75" hidden="1" customHeight="1">
      <c r="A95" s="27"/>
      <c r="B95" s="27"/>
      <c r="C95" s="27"/>
      <c r="D95" s="27"/>
      <c r="E95" s="27"/>
      <c r="F95" s="27"/>
      <c r="G95" s="27"/>
    </row>
    <row r="96" spans="1:33" ht="15.75" hidden="1" customHeight="1">
      <c r="A96" s="27"/>
      <c r="B96" s="27"/>
      <c r="C96" s="27"/>
      <c r="D96" s="27"/>
      <c r="E96" s="27"/>
      <c r="F96" s="27"/>
      <c r="G96" s="27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X0taqH6TgmUr0jQH0o2bVE/sSOACIjriRNjyIXdE3rVx0/Vd5db2Ejhelsb7ljC1uPBuq2gMni24RhRCEz1ezQ==" saltValue="94S2OED8VsztWUtmIPHQng==" spinCount="100000" sheet="1" objects="1" scenarios="1"/>
  <mergeCells count="2">
    <mergeCell ref="A1:A3"/>
    <mergeCell ref="B1:K2"/>
  </mergeCells>
  <conditionalFormatting sqref="G4:G44">
    <cfRule type="cellIs" dxfId="84" priority="5" operator="lessThan">
      <formula>7</formula>
    </cfRule>
  </conditionalFormatting>
  <conditionalFormatting sqref="G4:G44">
    <cfRule type="cellIs" dxfId="83" priority="6" operator="greaterThanOrEqual">
      <formula>7</formula>
    </cfRule>
  </conditionalFormatting>
  <conditionalFormatting sqref="B4:E44">
    <cfRule type="cellIs" dxfId="82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B8189A"/>
  </sheetPr>
  <dimension ref="A1:Y1000"/>
  <sheetViews>
    <sheetView workbookViewId="0">
      <selection activeCell="M3" sqref="M3:M9"/>
    </sheetView>
  </sheetViews>
  <sheetFormatPr defaultColWidth="0" defaultRowHeight="15" customHeight="1" zeroHeight="1"/>
  <cols>
    <col min="1" max="1" width="38.710937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style="119" hidden="1" customWidth="1"/>
    <col min="26" max="16384" width="14.42578125" style="119" hidden="1"/>
  </cols>
  <sheetData>
    <row r="1" spans="1:25">
      <c r="A1" s="125" t="s">
        <v>2</v>
      </c>
      <c r="B1" s="128" t="s">
        <v>33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</row>
    <row r="2" spans="1:25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</row>
    <row r="3" spans="1:25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Y3" s="120"/>
    </row>
    <row r="4" spans="1:25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</row>
    <row r="5" spans="1:25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si="2"/>
        <v/>
      </c>
      <c r="I5" s="18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Y5" s="120"/>
    </row>
    <row r="6" spans="1:25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11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Y6" s="120"/>
    </row>
    <row r="7" spans="1:25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8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120"/>
      <c r="R7" s="120"/>
      <c r="S7" s="120"/>
      <c r="T7" s="120"/>
      <c r="U7" s="120"/>
      <c r="V7" s="120"/>
      <c r="W7" s="120"/>
      <c r="Y7" s="120"/>
    </row>
    <row r="8" spans="1:25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11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  <c r="Y8" s="120"/>
    </row>
    <row r="9" spans="1:25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8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Y9" s="120"/>
    </row>
    <row r="10" spans="1:25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11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Y10" s="120"/>
    </row>
    <row r="11" spans="1:25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8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Y11" s="120"/>
    </row>
    <row r="12" spans="1:25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11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Y12" s="120"/>
    </row>
    <row r="13" spans="1:25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8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Y13" s="120"/>
    </row>
    <row r="14" spans="1:25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11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Y14" s="120"/>
    </row>
    <row r="15" spans="1:25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8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Y15" s="120"/>
    </row>
    <row r="16" spans="1:25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11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Y16" s="120"/>
    </row>
    <row r="17" spans="1:25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8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Y17" s="120"/>
    </row>
    <row r="18" spans="1:25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11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Y18" s="120"/>
    </row>
    <row r="19" spans="1:25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8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Y19" s="120"/>
    </row>
    <row r="20" spans="1:25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11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Y20" s="120"/>
    </row>
    <row r="21" spans="1:25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2"/>
        <v/>
      </c>
      <c r="I21" s="18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Y21" s="120"/>
    </row>
    <row r="22" spans="1:25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11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Y22" s="120"/>
    </row>
    <row r="23" spans="1:25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8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Y23" s="120"/>
    </row>
    <row r="24" spans="1:25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11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Y24" s="120"/>
    </row>
    <row r="25" spans="1:25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8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Y25" s="120"/>
    </row>
    <row r="26" spans="1:25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Y26" s="120"/>
    </row>
    <row r="27" spans="1:25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25"/>
      <c r="J27" s="19">
        <f t="shared" si="3"/>
        <v>0</v>
      </c>
      <c r="K27" s="20">
        <f t="shared" si="4"/>
        <v>0</v>
      </c>
      <c r="M27" s="120"/>
      <c r="Y27" s="120"/>
    </row>
    <row r="28" spans="1:25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  <c r="Y28" s="120"/>
    </row>
    <row r="29" spans="1:25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  <c r="M29" s="120"/>
    </row>
    <row r="30" spans="1:25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  <c r="M30" s="120"/>
    </row>
    <row r="31" spans="1:25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</row>
    <row r="32" spans="1:25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 t="shared" si="4"/>
        <v>0</v>
      </c>
      <c r="M32" s="120"/>
    </row>
    <row r="33" spans="1:14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si="4"/>
        <v>0</v>
      </c>
      <c r="M33" s="120"/>
      <c r="N33" s="120"/>
    </row>
    <row r="34" spans="1:14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4"/>
        <v>0</v>
      </c>
      <c r="M34" s="120"/>
    </row>
    <row r="35" spans="1:14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4"/>
        <v>0</v>
      </c>
      <c r="M35" s="120"/>
    </row>
    <row r="36" spans="1:14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4"/>
        <v>0</v>
      </c>
      <c r="M36" s="120"/>
    </row>
    <row r="37" spans="1:14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4"/>
        <v>0</v>
      </c>
      <c r="M37" s="120"/>
    </row>
    <row r="38" spans="1:14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4"/>
        <v>0</v>
      </c>
      <c r="M38" s="120"/>
    </row>
    <row r="39" spans="1:14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4"/>
        <v>0</v>
      </c>
      <c r="M39" s="120"/>
    </row>
    <row r="40" spans="1:14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4"/>
        <v>0</v>
      </c>
      <c r="M40" s="120"/>
    </row>
    <row r="41" spans="1:14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9">
        <f t="shared" si="3"/>
        <v>0</v>
      </c>
      <c r="K41" s="20">
        <f t="shared" si="4"/>
        <v>0</v>
      </c>
      <c r="M41" s="120"/>
    </row>
    <row r="42" spans="1:14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4"/>
        <v>0</v>
      </c>
      <c r="M42" s="120"/>
    </row>
    <row r="43" spans="1:14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4"/>
        <v>0</v>
      </c>
      <c r="M43" s="120"/>
    </row>
    <row r="44" spans="1:14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4"/>
        <v>0</v>
      </c>
      <c r="M44" s="120"/>
    </row>
    <row r="45" spans="1:14" ht="15.75" hidden="1" customHeight="1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120"/>
      <c r="M45" s="120"/>
      <c r="N45" s="120"/>
    </row>
    <row r="46" spans="1:14" ht="15.75" hidden="1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120"/>
      <c r="M46" s="120"/>
      <c r="N46" s="120"/>
    </row>
    <row r="47" spans="1:14" ht="15" hidden="1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120"/>
      <c r="M47" s="120"/>
      <c r="N47" s="120"/>
    </row>
    <row r="48" spans="1:14" ht="15.75" hidden="1" customHeight="1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120"/>
      <c r="M48" s="120"/>
      <c r="N48" s="120"/>
    </row>
    <row r="49" spans="1:14" ht="15.75" hidden="1" customHeight="1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120"/>
      <c r="M49" s="120"/>
      <c r="N49" s="120"/>
    </row>
    <row r="50" spans="1:14" ht="15.75" hidden="1" customHeight="1">
      <c r="B50" s="27"/>
      <c r="C50" s="27"/>
      <c r="D50" s="27"/>
      <c r="E50" s="27"/>
      <c r="F50" s="27"/>
      <c r="G50" s="27"/>
      <c r="M50" s="120"/>
      <c r="N50" s="120"/>
    </row>
    <row r="51" spans="1:14" ht="15.75" hidden="1" customHeight="1">
      <c r="B51" s="27"/>
      <c r="C51" s="27"/>
      <c r="D51" s="27"/>
      <c r="E51" s="27"/>
      <c r="F51" s="27"/>
      <c r="G51" s="27"/>
      <c r="M51" s="120"/>
      <c r="N51" s="120"/>
    </row>
    <row r="52" spans="1:14" ht="15.75" hidden="1" customHeight="1">
      <c r="B52" s="27"/>
      <c r="C52" s="27"/>
      <c r="D52" s="27"/>
      <c r="E52" s="27"/>
      <c r="F52" s="27"/>
      <c r="G52" s="27"/>
    </row>
    <row r="53" spans="1:14" ht="15.75" hidden="1" customHeight="1">
      <c r="B53" s="27"/>
      <c r="C53" s="27"/>
      <c r="D53" s="27"/>
      <c r="E53" s="27"/>
      <c r="F53" s="27"/>
      <c r="G53" s="27"/>
    </row>
    <row r="54" spans="1:14" ht="15.75" hidden="1" customHeight="1">
      <c r="B54" s="27"/>
      <c r="C54" s="27"/>
      <c r="D54" s="27"/>
      <c r="E54" s="27"/>
      <c r="F54" s="27"/>
      <c r="G54" s="27"/>
    </row>
    <row r="55" spans="1:14" ht="15.75" hidden="1" customHeight="1">
      <c r="B55" s="27"/>
      <c r="C55" s="27"/>
      <c r="D55" s="27"/>
      <c r="E55" s="27"/>
      <c r="F55" s="27"/>
      <c r="G55" s="27"/>
    </row>
    <row r="56" spans="1:14" ht="15.75" hidden="1" customHeight="1">
      <c r="B56" s="27"/>
      <c r="C56" s="27"/>
      <c r="D56" s="27"/>
      <c r="E56" s="27"/>
      <c r="F56" s="27"/>
      <c r="G56" s="27"/>
    </row>
    <row r="57" spans="1:14" ht="15.75" hidden="1" customHeight="1">
      <c r="B57" s="27"/>
      <c r="C57" s="27"/>
      <c r="D57" s="27"/>
      <c r="E57" s="27"/>
      <c r="F57" s="27"/>
      <c r="G57" s="27"/>
    </row>
    <row r="58" spans="1:14" ht="15.75" hidden="1" customHeight="1">
      <c r="A58" s="27"/>
      <c r="B58" s="27"/>
      <c r="C58" s="27"/>
      <c r="D58" s="27"/>
      <c r="E58" s="27"/>
      <c r="F58" s="27"/>
      <c r="G58" s="27"/>
    </row>
    <row r="59" spans="1:14" ht="15.75" hidden="1" customHeight="1">
      <c r="A59" s="27"/>
      <c r="B59" s="27"/>
      <c r="C59" s="27"/>
      <c r="D59" s="27"/>
      <c r="E59" s="27"/>
      <c r="F59" s="27"/>
      <c r="G59" s="27"/>
    </row>
    <row r="60" spans="1:14" ht="15.75" hidden="1" customHeight="1">
      <c r="A60" s="27"/>
      <c r="B60" s="27"/>
      <c r="C60" s="27"/>
      <c r="D60" s="27"/>
      <c r="E60" s="27"/>
      <c r="F60" s="27"/>
      <c r="G60" s="27"/>
    </row>
    <row r="61" spans="1:14" ht="15.75" hidden="1" customHeight="1">
      <c r="A61" s="27"/>
      <c r="B61" s="27"/>
      <c r="C61" s="27"/>
      <c r="D61" s="27"/>
      <c r="E61" s="27"/>
      <c r="F61" s="27"/>
      <c r="G61" s="27"/>
    </row>
    <row r="62" spans="1:14" ht="15.75" hidden="1" customHeight="1">
      <c r="A62" s="27"/>
      <c r="B62" s="27"/>
      <c r="C62" s="27"/>
      <c r="D62" s="27"/>
      <c r="E62" s="27"/>
      <c r="F62" s="27"/>
      <c r="G62" s="27"/>
    </row>
    <row r="63" spans="1:14" ht="15.75" hidden="1" customHeight="1">
      <c r="A63" s="27"/>
      <c r="B63" s="27"/>
      <c r="C63" s="27"/>
      <c r="D63" s="27"/>
      <c r="E63" s="27"/>
      <c r="F63" s="27"/>
      <c r="G63" s="27"/>
    </row>
    <row r="64" spans="1:14" ht="15.75" hidden="1" customHeight="1">
      <c r="A64" s="27"/>
      <c r="B64" s="27"/>
      <c r="C64" s="27"/>
      <c r="D64" s="27"/>
      <c r="E64" s="27"/>
      <c r="F64" s="27"/>
      <c r="G64" s="27"/>
    </row>
    <row r="65" spans="1:7" ht="15.75" hidden="1" customHeight="1">
      <c r="A65" s="27"/>
      <c r="B65" s="27"/>
      <c r="C65" s="27"/>
      <c r="D65" s="27"/>
      <c r="E65" s="27"/>
      <c r="F65" s="27"/>
      <c r="G65" s="27"/>
    </row>
    <row r="66" spans="1:7" ht="15.75" hidden="1" customHeight="1">
      <c r="A66" s="27"/>
      <c r="B66" s="27"/>
      <c r="C66" s="27"/>
      <c r="D66" s="27"/>
      <c r="E66" s="27"/>
      <c r="F66" s="27"/>
      <c r="G66" s="27"/>
    </row>
    <row r="67" spans="1:7" ht="15.75" hidden="1" customHeight="1">
      <c r="A67" s="27"/>
      <c r="B67" s="27"/>
      <c r="C67" s="27"/>
      <c r="D67" s="27"/>
      <c r="E67" s="27"/>
      <c r="F67" s="27"/>
      <c r="G67" s="27"/>
    </row>
    <row r="68" spans="1:7" ht="15.75" hidden="1" customHeight="1">
      <c r="A68" s="27"/>
      <c r="B68" s="27"/>
      <c r="C68" s="27"/>
      <c r="D68" s="27"/>
      <c r="E68" s="27"/>
      <c r="F68" s="27"/>
      <c r="G68" s="27"/>
    </row>
    <row r="69" spans="1:7" ht="15.75" hidden="1" customHeight="1">
      <c r="A69" s="27"/>
      <c r="B69" s="27"/>
      <c r="C69" s="27"/>
      <c r="D69" s="27"/>
      <c r="E69" s="27"/>
      <c r="F69" s="27"/>
      <c r="G69" s="27"/>
    </row>
    <row r="70" spans="1:7" ht="15.75" hidden="1" customHeight="1">
      <c r="A70" s="27"/>
      <c r="B70" s="27"/>
      <c r="C70" s="27"/>
      <c r="D70" s="27"/>
      <c r="E70" s="27"/>
      <c r="F70" s="27"/>
      <c r="G70" s="27"/>
    </row>
    <row r="71" spans="1:7" ht="15.75" hidden="1" customHeight="1">
      <c r="A71" s="27"/>
      <c r="B71" s="27"/>
      <c r="C71" s="27"/>
      <c r="D71" s="27"/>
      <c r="E71" s="27"/>
      <c r="F71" s="27"/>
      <c r="G71" s="27"/>
    </row>
    <row r="72" spans="1:7" ht="15.75" hidden="1" customHeight="1">
      <c r="A72" s="27"/>
      <c r="B72" s="27"/>
      <c r="C72" s="27"/>
      <c r="D72" s="27"/>
      <c r="E72" s="27"/>
      <c r="F72" s="27"/>
      <c r="G72" s="27"/>
    </row>
    <row r="73" spans="1:7" ht="15.75" hidden="1" customHeight="1">
      <c r="A73" s="27"/>
      <c r="B73" s="27"/>
      <c r="C73" s="27"/>
      <c r="D73" s="27"/>
      <c r="E73" s="27"/>
      <c r="F73" s="27"/>
      <c r="G73" s="27"/>
    </row>
    <row r="74" spans="1:7" ht="15.75" hidden="1" customHeight="1">
      <c r="A74" s="27"/>
      <c r="B74" s="27"/>
      <c r="C74" s="27"/>
      <c r="D74" s="27"/>
      <c r="E74" s="27"/>
      <c r="F74" s="27"/>
      <c r="G74" s="27"/>
    </row>
    <row r="75" spans="1:7" ht="15.75" hidden="1" customHeight="1">
      <c r="A75" s="27"/>
      <c r="B75" s="27"/>
      <c r="C75" s="27"/>
      <c r="D75" s="27"/>
      <c r="E75" s="27"/>
      <c r="F75" s="27"/>
      <c r="G75" s="27"/>
    </row>
    <row r="76" spans="1:7" ht="15.75" hidden="1" customHeight="1">
      <c r="A76" s="27"/>
      <c r="B76" s="27"/>
      <c r="C76" s="27"/>
      <c r="D76" s="27"/>
      <c r="E76" s="27"/>
      <c r="F76" s="27"/>
      <c r="G76" s="27"/>
    </row>
    <row r="77" spans="1:7" ht="15.75" hidden="1" customHeight="1">
      <c r="A77" s="27"/>
      <c r="B77" s="27"/>
      <c r="C77" s="27"/>
      <c r="D77" s="27"/>
      <c r="E77" s="27"/>
      <c r="F77" s="27"/>
      <c r="G77" s="27"/>
    </row>
    <row r="78" spans="1:7" ht="15.75" hidden="1" customHeight="1">
      <c r="A78" s="27"/>
      <c r="B78" s="27"/>
      <c r="C78" s="27"/>
      <c r="D78" s="27"/>
      <c r="E78" s="27"/>
      <c r="F78" s="27"/>
      <c r="G78" s="27"/>
    </row>
    <row r="79" spans="1:7" ht="15.75" hidden="1" customHeight="1">
      <c r="A79" s="27"/>
      <c r="B79" s="27"/>
      <c r="C79" s="27"/>
      <c r="D79" s="27"/>
      <c r="E79" s="27"/>
      <c r="F79" s="27"/>
      <c r="G79" s="27"/>
    </row>
    <row r="80" spans="1:7" ht="15.75" hidden="1" customHeight="1">
      <c r="A80" s="27"/>
      <c r="B80" s="27"/>
      <c r="C80" s="27"/>
      <c r="D80" s="27"/>
      <c r="E80" s="27"/>
      <c r="F80" s="27"/>
      <c r="G80" s="27"/>
    </row>
    <row r="81" spans="1:7" ht="15.75" hidden="1" customHeight="1">
      <c r="A81" s="27"/>
      <c r="B81" s="27"/>
      <c r="C81" s="27"/>
      <c r="D81" s="27"/>
      <c r="E81" s="27"/>
      <c r="F81" s="27"/>
      <c r="G81" s="27"/>
    </row>
    <row r="82" spans="1:7" ht="15.75" hidden="1" customHeight="1">
      <c r="A82" s="27"/>
      <c r="B82" s="27"/>
      <c r="C82" s="27"/>
      <c r="D82" s="27"/>
      <c r="E82" s="27"/>
      <c r="F82" s="27"/>
      <c r="G82" s="27"/>
    </row>
    <row r="83" spans="1:7" ht="15.75" hidden="1" customHeight="1">
      <c r="A83" s="27"/>
      <c r="B83" s="27"/>
      <c r="C83" s="27"/>
      <c r="D83" s="27"/>
      <c r="E83" s="27"/>
      <c r="F83" s="27"/>
      <c r="G83" s="27"/>
    </row>
    <row r="84" spans="1:7" ht="15.75" hidden="1" customHeight="1">
      <c r="A84" s="27"/>
      <c r="B84" s="27"/>
      <c r="C84" s="27"/>
      <c r="D84" s="27"/>
      <c r="E84" s="27"/>
      <c r="F84" s="27"/>
      <c r="G84" s="27"/>
    </row>
    <row r="85" spans="1:7" ht="15.75" hidden="1" customHeight="1">
      <c r="A85" s="27"/>
      <c r="B85" s="27"/>
      <c r="C85" s="27"/>
      <c r="D85" s="27"/>
      <c r="E85" s="27"/>
      <c r="F85" s="27"/>
      <c r="G85" s="27"/>
    </row>
    <row r="86" spans="1:7" ht="15.75" hidden="1" customHeight="1">
      <c r="A86" s="27"/>
      <c r="B86" s="27"/>
      <c r="C86" s="27"/>
      <c r="D86" s="27"/>
      <c r="E86" s="27"/>
      <c r="F86" s="27"/>
      <c r="G86" s="27"/>
    </row>
    <row r="87" spans="1:7" ht="15.75" hidden="1" customHeight="1">
      <c r="A87" s="27"/>
      <c r="B87" s="27"/>
      <c r="C87" s="27"/>
      <c r="D87" s="27"/>
      <c r="E87" s="27"/>
      <c r="F87" s="27"/>
      <c r="G87" s="27"/>
    </row>
    <row r="88" spans="1:7" ht="15.75" hidden="1" customHeight="1">
      <c r="A88" s="27"/>
      <c r="B88" s="27"/>
      <c r="C88" s="27"/>
      <c r="D88" s="27"/>
      <c r="E88" s="27"/>
      <c r="F88" s="27"/>
      <c r="G88" s="27"/>
    </row>
    <row r="89" spans="1:7" ht="15.75" hidden="1" customHeight="1">
      <c r="A89" s="27"/>
      <c r="B89" s="27"/>
      <c r="C89" s="27"/>
      <c r="D89" s="27"/>
      <c r="E89" s="27"/>
      <c r="F89" s="27"/>
      <c r="G89" s="27"/>
    </row>
    <row r="90" spans="1:7" ht="15.75" hidden="1" customHeight="1">
      <c r="A90" s="27"/>
      <c r="B90" s="27"/>
      <c r="C90" s="27"/>
      <c r="D90" s="27"/>
      <c r="E90" s="27"/>
      <c r="F90" s="27"/>
      <c r="G90" s="27"/>
    </row>
    <row r="91" spans="1:7" ht="15.75" hidden="1" customHeight="1">
      <c r="A91" s="27"/>
      <c r="B91" s="27"/>
      <c r="C91" s="27"/>
      <c r="D91" s="27"/>
      <c r="E91" s="27"/>
      <c r="F91" s="27"/>
      <c r="G91" s="27"/>
    </row>
    <row r="92" spans="1:7" ht="15.75" hidden="1" customHeight="1">
      <c r="A92" s="27"/>
      <c r="B92" s="27"/>
      <c r="C92" s="27"/>
      <c r="D92" s="27"/>
      <c r="E92" s="27"/>
      <c r="F92" s="27"/>
      <c r="G92" s="27"/>
    </row>
    <row r="93" spans="1:7" ht="15.75" hidden="1" customHeight="1">
      <c r="A93" s="27"/>
      <c r="B93" s="27"/>
      <c r="C93" s="27"/>
      <c r="D93" s="27"/>
      <c r="E93" s="27"/>
      <c r="F93" s="27"/>
      <c r="G93" s="27"/>
    </row>
    <row r="94" spans="1:7" ht="15.75" hidden="1" customHeight="1">
      <c r="A94" s="27"/>
      <c r="B94" s="27"/>
      <c r="C94" s="27"/>
      <c r="D94" s="27"/>
      <c r="E94" s="27"/>
      <c r="F94" s="27"/>
      <c r="G94" s="27"/>
    </row>
    <row r="95" spans="1:7" ht="15.75" hidden="1" customHeight="1">
      <c r="A95" s="27"/>
      <c r="B95" s="27"/>
      <c r="C95" s="27"/>
      <c r="D95" s="27"/>
      <c r="E95" s="27"/>
      <c r="F95" s="27"/>
      <c r="G95" s="27"/>
    </row>
    <row r="96" spans="1:7" ht="15.75" hidden="1" customHeight="1">
      <c r="A96" s="27"/>
      <c r="B96" s="27"/>
      <c r="C96" s="27"/>
      <c r="D96" s="27"/>
      <c r="E96" s="27"/>
      <c r="F96" s="27"/>
      <c r="G96" s="27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7oorzX5uBr7718oOfvS3Gg3cdsQ+CxBguyIjF58tRsRSu3y0QlFM4Ytnz4oBlPURqbx7jkBXgK5Wh0OtO+Vnlw==" saltValue="mOFyU6TMQ5IS+AXhoUBN6g==" spinCount="100000" sheet="1" objects="1" scenarios="1"/>
  <mergeCells count="2">
    <mergeCell ref="A1:A3"/>
    <mergeCell ref="B1:K2"/>
  </mergeCells>
  <conditionalFormatting sqref="G4:G44">
    <cfRule type="cellIs" dxfId="81" priority="5" operator="lessThan">
      <formula>7</formula>
    </cfRule>
  </conditionalFormatting>
  <conditionalFormatting sqref="G4:G44">
    <cfRule type="cellIs" dxfId="80" priority="6" operator="greaterThanOrEqual">
      <formula>7</formula>
    </cfRule>
  </conditionalFormatting>
  <conditionalFormatting sqref="B4:E44">
    <cfRule type="cellIs" dxfId="79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B8189A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46.570312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style="119" hidden="1" customWidth="1"/>
    <col min="26" max="26" width="14.42578125" style="119" hidden="1" customWidth="1"/>
    <col min="27" max="27" width="38.28515625" style="119" hidden="1" customWidth="1"/>
    <col min="28" max="33" width="11.5703125" style="119" hidden="1" customWidth="1"/>
    <col min="34" max="16384" width="14.42578125" style="119" hidden="1"/>
  </cols>
  <sheetData>
    <row r="1" spans="1:33">
      <c r="A1" s="125" t="s">
        <v>2</v>
      </c>
      <c r="B1" s="128" t="s">
        <v>34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AA1" s="120"/>
      <c r="AB1" s="120"/>
      <c r="AC1" s="120"/>
      <c r="AD1" s="120"/>
      <c r="AE1" s="120"/>
      <c r="AF1" s="120"/>
      <c r="AG1" s="120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/>
      <c r="AD2" s="120"/>
      <c r="AE2" s="120"/>
      <c r="AF2" s="120"/>
      <c r="AG2" s="120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Y3" s="120"/>
      <c r="Z3" s="120"/>
      <c r="AA3" s="120"/>
      <c r="AB3" s="120"/>
      <c r="AC3" s="120"/>
      <c r="AD3" s="120"/>
      <c r="AE3" s="120"/>
      <c r="AF3" s="120"/>
      <c r="AG3" s="120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si="2"/>
        <v/>
      </c>
      <c r="I5" s="16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Y5" s="120"/>
      <c r="AA5" s="120"/>
      <c r="AB5" s="120"/>
      <c r="AC5" s="120"/>
      <c r="AD5" s="120"/>
      <c r="AE5" s="120"/>
      <c r="AF5" s="120"/>
      <c r="AG5" s="120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9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Y6" s="120"/>
      <c r="AA6" s="120"/>
      <c r="AB6" s="120"/>
      <c r="AC6" s="120"/>
      <c r="AD6" s="120"/>
      <c r="AE6" s="120"/>
      <c r="AF6" s="120"/>
      <c r="AG6" s="120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6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120"/>
      <c r="R7" s="120"/>
      <c r="S7" s="120"/>
      <c r="T7" s="120"/>
      <c r="U7" s="120"/>
      <c r="V7" s="120"/>
      <c r="W7" s="120"/>
      <c r="Y7" s="120"/>
      <c r="AA7" s="120"/>
      <c r="AB7" s="120"/>
      <c r="AC7" s="120"/>
      <c r="AD7" s="120"/>
      <c r="AE7" s="120"/>
      <c r="AF7" s="120"/>
      <c r="AG7" s="120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9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  <c r="Y8" s="120"/>
      <c r="AA8" s="120"/>
      <c r="AB8" s="120"/>
      <c r="AC8" s="120"/>
      <c r="AD8" s="120"/>
      <c r="AE8" s="120"/>
      <c r="AF8" s="120"/>
      <c r="AG8" s="120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6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Y9" s="120"/>
      <c r="AA9" s="120"/>
      <c r="AB9" s="120"/>
      <c r="AC9" s="120"/>
      <c r="AD9" s="120"/>
      <c r="AE9" s="120"/>
      <c r="AF9" s="120"/>
      <c r="AG9" s="120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9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Y10" s="120"/>
      <c r="AA10" s="120"/>
      <c r="AB10" s="120"/>
      <c r="AC10" s="120"/>
      <c r="AD10" s="120"/>
      <c r="AE10" s="120"/>
      <c r="AF10" s="120"/>
      <c r="AG10" s="120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6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Y11" s="120"/>
      <c r="AA11" s="120"/>
      <c r="AB11" s="120"/>
      <c r="AC11" s="120"/>
      <c r="AD11" s="120"/>
      <c r="AE11" s="120"/>
      <c r="AF11" s="120"/>
      <c r="AG11" s="120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9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Y12" s="120"/>
      <c r="AA12" s="120"/>
      <c r="AB12" s="120"/>
      <c r="AC12" s="120"/>
      <c r="AD12" s="120"/>
      <c r="AE12" s="120"/>
      <c r="AF12" s="120"/>
      <c r="AG12" s="120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6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Y13" s="120"/>
      <c r="AA13" s="120"/>
      <c r="AB13" s="120"/>
      <c r="AC13" s="120"/>
      <c r="AD13" s="120"/>
      <c r="AE13" s="120"/>
      <c r="AF13" s="120"/>
      <c r="AG13" s="120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9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Y14" s="120"/>
      <c r="AA14" s="120"/>
      <c r="AB14" s="120"/>
      <c r="AC14" s="120"/>
      <c r="AD14" s="120"/>
      <c r="AE14" s="120"/>
      <c r="AF14" s="120"/>
      <c r="AG14" s="120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6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Y15" s="120"/>
      <c r="AA15" s="120"/>
      <c r="AB15" s="120"/>
      <c r="AC15" s="120"/>
      <c r="AD15" s="120"/>
      <c r="AE15" s="120"/>
      <c r="AF15" s="120"/>
      <c r="AG15" s="120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9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Y16" s="120"/>
      <c r="AA16" s="120"/>
      <c r="AB16" s="120"/>
      <c r="AC16" s="120"/>
      <c r="AD16" s="120"/>
      <c r="AE16" s="120"/>
      <c r="AF16" s="120"/>
      <c r="AG16" s="120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6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Y17" s="120"/>
      <c r="AA17" s="120"/>
      <c r="AB17" s="120"/>
      <c r="AC17" s="120"/>
      <c r="AD17" s="120"/>
      <c r="AE17" s="120"/>
      <c r="AF17" s="120"/>
      <c r="AG17" s="120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9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Y18" s="120"/>
      <c r="AA18" s="120"/>
      <c r="AB18" s="120"/>
      <c r="AC18" s="120"/>
      <c r="AD18" s="120"/>
      <c r="AE18" s="120"/>
      <c r="AF18" s="120"/>
      <c r="AG18" s="120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6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Y19" s="120"/>
      <c r="AA19" s="120"/>
      <c r="AB19" s="120"/>
      <c r="AC19" s="120"/>
      <c r="AD19" s="120"/>
      <c r="AE19" s="120"/>
      <c r="AF19" s="120"/>
      <c r="AG19" s="120"/>
    </row>
    <row r="20" spans="1:33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9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Y20" s="120"/>
      <c r="AA20" s="120"/>
      <c r="AB20" s="120"/>
      <c r="AC20" s="120"/>
      <c r="AD20" s="120"/>
      <c r="AE20" s="120"/>
      <c r="AF20" s="120"/>
      <c r="AG20" s="120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2"/>
        <v/>
      </c>
      <c r="I21" s="16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Y21" s="120"/>
      <c r="AA21" s="120"/>
      <c r="AB21" s="120"/>
      <c r="AC21" s="120"/>
      <c r="AD21" s="120"/>
      <c r="AE21" s="120"/>
      <c r="AF21" s="120"/>
      <c r="AG21" s="120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9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Y22" s="120"/>
      <c r="AA22" s="120"/>
      <c r="AB22" s="120"/>
      <c r="AC22" s="120"/>
      <c r="AD22" s="120"/>
      <c r="AE22" s="120"/>
      <c r="AF22" s="120"/>
      <c r="AG22" s="120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6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Y23" s="120"/>
      <c r="AA23" s="120"/>
      <c r="AB23" s="120"/>
      <c r="AC23" s="120"/>
      <c r="AD23" s="120"/>
      <c r="AE23" s="120"/>
      <c r="AF23" s="120"/>
      <c r="AG23" s="120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9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Y24" s="120"/>
      <c r="AA24" s="120"/>
      <c r="AB24" s="120"/>
      <c r="AC24" s="120"/>
      <c r="AD24" s="120"/>
      <c r="AE24" s="120"/>
      <c r="AF24" s="120"/>
      <c r="AG24" s="120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6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Y25" s="120"/>
      <c r="AA25" s="120"/>
      <c r="AB25" s="120"/>
      <c r="AC25" s="120"/>
      <c r="AD25" s="120"/>
      <c r="AE25" s="120"/>
      <c r="AF25" s="120"/>
      <c r="AG25" s="120"/>
    </row>
    <row r="26" spans="1:33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Y26" s="120"/>
      <c r="AA26" s="120"/>
      <c r="AB26" s="120"/>
      <c r="AC26" s="120"/>
      <c r="AD26" s="120"/>
      <c r="AE26" s="120"/>
      <c r="AF26" s="120"/>
      <c r="AG26" s="120"/>
    </row>
    <row r="27" spans="1:33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25"/>
      <c r="J27" s="19">
        <f t="shared" si="3"/>
        <v>0</v>
      </c>
      <c r="K27" s="20">
        <f t="shared" si="4"/>
        <v>0</v>
      </c>
      <c r="M27" s="120"/>
      <c r="P27" s="120"/>
      <c r="Y27" s="120"/>
      <c r="AA27" s="120"/>
      <c r="AB27" s="120"/>
      <c r="AC27" s="120"/>
      <c r="AD27" s="120"/>
      <c r="AE27" s="120"/>
      <c r="AF27" s="120"/>
      <c r="AG27" s="120"/>
    </row>
    <row r="28" spans="1:33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  <c r="O28" s="120"/>
      <c r="P28" s="120"/>
      <c r="Q28" s="120"/>
      <c r="R28" s="120"/>
      <c r="S28" s="120"/>
      <c r="Y28" s="120"/>
      <c r="AA28" s="120"/>
      <c r="AB28" s="120"/>
      <c r="AC28" s="120"/>
      <c r="AD28" s="120"/>
      <c r="AE28" s="120"/>
      <c r="AF28" s="120"/>
      <c r="AG28" s="120"/>
    </row>
    <row r="29" spans="1:33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  <c r="M29" s="120"/>
      <c r="N29" s="120"/>
      <c r="O29" s="120"/>
      <c r="P29" s="120"/>
      <c r="Q29" s="120"/>
      <c r="R29" s="120"/>
      <c r="S29" s="120"/>
      <c r="AA29" s="120"/>
      <c r="AB29" s="120"/>
      <c r="AC29" s="120"/>
      <c r="AD29" s="120"/>
      <c r="AE29" s="120"/>
      <c r="AF29" s="120"/>
      <c r="AG29" s="120"/>
    </row>
    <row r="30" spans="1:33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  <c r="M30" s="120"/>
      <c r="O30" s="120"/>
      <c r="P30" s="120"/>
      <c r="Q30" s="120"/>
      <c r="R30" s="120"/>
      <c r="S30" s="120"/>
      <c r="AA30" s="120"/>
      <c r="AB30" s="120"/>
      <c r="AC30" s="120"/>
      <c r="AD30" s="120"/>
      <c r="AE30" s="120"/>
      <c r="AF30" s="120"/>
      <c r="AG30" s="120"/>
    </row>
    <row r="31" spans="1:33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  <c r="O31" s="120"/>
      <c r="P31" s="120"/>
      <c r="R31" s="120"/>
      <c r="S31" s="120"/>
      <c r="AA31" s="120"/>
      <c r="AC31" s="120"/>
      <c r="AD31" s="120"/>
      <c r="AE31" s="120"/>
      <c r="AF31" s="120"/>
      <c r="AG31" s="120"/>
    </row>
    <row r="32" spans="1:33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 t="shared" si="4"/>
        <v>0</v>
      </c>
      <c r="M32" s="120"/>
      <c r="O32" s="120"/>
      <c r="P32" s="120"/>
      <c r="Q32" s="120"/>
      <c r="R32" s="120"/>
      <c r="S32" s="120"/>
      <c r="AA32" s="120"/>
      <c r="AB32" s="120"/>
      <c r="AC32" s="120"/>
      <c r="AD32" s="120"/>
      <c r="AE32" s="120"/>
      <c r="AF32" s="120"/>
      <c r="AG32" s="120"/>
    </row>
    <row r="33" spans="1:33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si="4"/>
        <v>0</v>
      </c>
      <c r="M33" s="120"/>
      <c r="N33" s="120"/>
      <c r="O33" s="120"/>
      <c r="P33" s="120"/>
      <c r="Q33" s="120"/>
      <c r="R33" s="120"/>
      <c r="S33" s="120"/>
      <c r="AA33" s="120"/>
      <c r="AB33" s="120"/>
      <c r="AC33" s="120"/>
      <c r="AD33" s="120"/>
      <c r="AE33" s="120"/>
      <c r="AF33" s="120"/>
      <c r="AG33" s="120"/>
    </row>
    <row r="34" spans="1:33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4"/>
        <v>0</v>
      </c>
      <c r="M34" s="120"/>
      <c r="AA34" s="120"/>
      <c r="AB34" s="120"/>
      <c r="AC34" s="120"/>
      <c r="AD34" s="120"/>
      <c r="AE34" s="120"/>
      <c r="AF34" s="120"/>
      <c r="AG34" s="120"/>
    </row>
    <row r="35" spans="1:33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4"/>
        <v>0</v>
      </c>
      <c r="M35" s="120"/>
      <c r="AA35" s="120"/>
      <c r="AB35" s="120"/>
      <c r="AC35" s="120"/>
      <c r="AD35" s="120"/>
      <c r="AE35" s="120"/>
      <c r="AF35" s="120"/>
      <c r="AG35" s="120"/>
    </row>
    <row r="36" spans="1:33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4"/>
        <v>0</v>
      </c>
      <c r="M36" s="120"/>
      <c r="AA36" s="120"/>
      <c r="AB36" s="120"/>
      <c r="AC36" s="120"/>
      <c r="AD36" s="120"/>
      <c r="AE36" s="120"/>
      <c r="AF36" s="120"/>
      <c r="AG36" s="120"/>
    </row>
    <row r="37" spans="1:33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4"/>
        <v>0</v>
      </c>
      <c r="M37" s="120"/>
      <c r="AA37" s="120"/>
      <c r="AB37" s="120"/>
      <c r="AC37" s="120"/>
      <c r="AD37" s="120"/>
    </row>
    <row r="38" spans="1:33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4"/>
        <v>0</v>
      </c>
      <c r="M38" s="120"/>
      <c r="AA38" s="120"/>
      <c r="AB38" s="120"/>
      <c r="AC38" s="120"/>
      <c r="AD38" s="120"/>
    </row>
    <row r="39" spans="1:33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4"/>
        <v>0</v>
      </c>
      <c r="M39" s="120"/>
      <c r="AA39" s="120"/>
      <c r="AB39" s="120"/>
      <c r="AC39" s="120"/>
      <c r="AD39" s="120"/>
    </row>
    <row r="40" spans="1:33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4"/>
        <v>0</v>
      </c>
      <c r="M40" s="120"/>
      <c r="AA40" s="120"/>
      <c r="AB40" s="120"/>
      <c r="AC40" s="120"/>
    </row>
    <row r="41" spans="1:33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9">
        <f t="shared" si="3"/>
        <v>0</v>
      </c>
      <c r="K41" s="20">
        <f t="shared" si="4"/>
        <v>0</v>
      </c>
      <c r="M41" s="120"/>
      <c r="AA41" s="120"/>
    </row>
    <row r="42" spans="1:33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4"/>
        <v>0</v>
      </c>
      <c r="M42" s="120"/>
      <c r="AA42" s="120"/>
    </row>
    <row r="43" spans="1:33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4"/>
        <v>0</v>
      </c>
      <c r="M43" s="120"/>
      <c r="AA43" s="120"/>
    </row>
    <row r="44" spans="1:33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4"/>
        <v>0</v>
      </c>
      <c r="M44" s="120"/>
      <c r="AA44" s="120"/>
    </row>
    <row r="45" spans="1:33" ht="15.75" hidden="1" customHeight="1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120"/>
      <c r="M45" s="120"/>
      <c r="N45" s="120"/>
    </row>
    <row r="46" spans="1:33" ht="15.75" hidden="1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120"/>
      <c r="M46" s="120"/>
      <c r="N46" s="120"/>
    </row>
    <row r="47" spans="1:33" ht="15.75" hidden="1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120"/>
      <c r="M47" s="120"/>
      <c r="N47" s="120"/>
    </row>
    <row r="48" spans="1:33" ht="15.75" hidden="1" customHeight="1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120"/>
      <c r="M48" s="120"/>
      <c r="N48" s="120"/>
    </row>
    <row r="49" spans="1:33" ht="15.75" hidden="1" customHeight="1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120"/>
      <c r="M49" s="120"/>
      <c r="N49" s="120"/>
    </row>
    <row r="50" spans="1:33" ht="15.75" hidden="1" customHeight="1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120"/>
      <c r="M50" s="120"/>
      <c r="N50" s="120"/>
    </row>
    <row r="51" spans="1:33" ht="15.75" hidden="1" customHeight="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120"/>
      <c r="M51" s="120"/>
      <c r="N51" s="120"/>
    </row>
    <row r="52" spans="1:33" ht="15.75" hidden="1" customHeight="1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120"/>
      <c r="M52" s="120"/>
    </row>
    <row r="53" spans="1:33" ht="15.75" hidden="1" customHeight="1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AA53" s="120"/>
      <c r="AB53" s="120"/>
      <c r="AC53" s="120"/>
      <c r="AD53" s="120"/>
      <c r="AE53" s="120"/>
      <c r="AF53" s="120"/>
      <c r="AG53" s="120"/>
    </row>
    <row r="54" spans="1:33" ht="15.75" hidden="1" customHeight="1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AA54" s="120"/>
      <c r="AB54" s="120"/>
      <c r="AC54" s="120"/>
      <c r="AD54" s="120"/>
      <c r="AE54" s="120"/>
      <c r="AF54" s="120"/>
      <c r="AG54" s="120"/>
    </row>
    <row r="55" spans="1:33" ht="15.75" hidden="1" customHeight="1">
      <c r="B55" s="27"/>
      <c r="C55" s="27"/>
      <c r="D55" s="27"/>
      <c r="E55" s="27"/>
      <c r="F55" s="27"/>
      <c r="G55" s="27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Y55" s="120"/>
      <c r="AA55" s="120"/>
      <c r="AB55" s="120"/>
      <c r="AC55" s="120"/>
      <c r="AD55" s="120"/>
      <c r="AE55" s="120"/>
      <c r="AF55" s="120"/>
      <c r="AG55" s="120"/>
    </row>
    <row r="56" spans="1:33" ht="15.75" hidden="1" customHeight="1">
      <c r="B56" s="27"/>
      <c r="C56" s="27"/>
      <c r="D56" s="27"/>
      <c r="E56" s="27"/>
      <c r="F56" s="27"/>
      <c r="G56" s="27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AA56" s="120"/>
      <c r="AB56" s="120"/>
      <c r="AC56" s="120"/>
      <c r="AD56" s="120"/>
      <c r="AE56" s="120"/>
      <c r="AF56" s="120"/>
      <c r="AG56" s="120"/>
    </row>
    <row r="57" spans="1:33" ht="15.75" hidden="1" customHeight="1">
      <c r="B57" s="27"/>
      <c r="C57" s="27"/>
      <c r="D57" s="27"/>
      <c r="E57" s="27"/>
      <c r="F57" s="27"/>
      <c r="G57" s="27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Y57" s="120"/>
      <c r="AA57" s="120"/>
      <c r="AB57" s="120"/>
      <c r="AC57" s="120"/>
      <c r="AD57" s="120"/>
      <c r="AE57" s="120"/>
      <c r="AF57" s="120"/>
      <c r="AG57" s="120"/>
    </row>
    <row r="58" spans="1:33" ht="15.75" hidden="1" customHeight="1">
      <c r="B58" s="27"/>
      <c r="C58" s="27"/>
      <c r="D58" s="27"/>
      <c r="E58" s="27"/>
      <c r="F58" s="27"/>
      <c r="G58" s="27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Y58" s="120"/>
      <c r="AA58" s="120"/>
      <c r="AB58" s="120"/>
      <c r="AC58" s="120"/>
      <c r="AD58" s="120"/>
      <c r="AE58" s="120"/>
      <c r="AF58" s="120"/>
      <c r="AG58" s="120"/>
    </row>
    <row r="59" spans="1:33" ht="15.75" hidden="1" customHeight="1">
      <c r="B59" s="27"/>
      <c r="C59" s="27"/>
      <c r="D59" s="27"/>
      <c r="E59" s="27"/>
      <c r="F59" s="27"/>
      <c r="G59" s="27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Y59" s="120"/>
      <c r="AA59" s="120"/>
      <c r="AB59" s="120"/>
      <c r="AC59" s="120"/>
      <c r="AD59" s="120"/>
      <c r="AE59" s="120"/>
      <c r="AF59" s="120"/>
      <c r="AG59" s="120"/>
    </row>
    <row r="60" spans="1:33" ht="15.75" hidden="1" customHeight="1">
      <c r="A60" s="27"/>
      <c r="B60" s="27"/>
      <c r="C60" s="27"/>
      <c r="D60" s="27"/>
      <c r="E60" s="27"/>
      <c r="F60" s="27"/>
      <c r="G60" s="27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Y60" s="120"/>
      <c r="AA60" s="120"/>
      <c r="AB60" s="120"/>
      <c r="AC60" s="120"/>
      <c r="AD60" s="120"/>
      <c r="AE60" s="120"/>
      <c r="AF60" s="120"/>
      <c r="AG60" s="120"/>
    </row>
    <row r="61" spans="1:33" ht="15.75" hidden="1" customHeight="1">
      <c r="A61" s="27"/>
      <c r="B61" s="27"/>
      <c r="C61" s="27"/>
      <c r="D61" s="27"/>
      <c r="E61" s="27"/>
      <c r="F61" s="27"/>
      <c r="G61" s="27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Y61" s="120"/>
      <c r="AA61" s="120"/>
      <c r="AB61" s="120"/>
      <c r="AC61" s="120"/>
      <c r="AD61" s="120"/>
      <c r="AE61" s="120"/>
      <c r="AF61" s="120"/>
      <c r="AG61" s="120"/>
    </row>
    <row r="62" spans="1:33" ht="15.75" hidden="1" customHeight="1">
      <c r="A62" s="27"/>
      <c r="B62" s="27"/>
      <c r="C62" s="27"/>
      <c r="D62" s="27"/>
      <c r="E62" s="27"/>
      <c r="F62" s="27"/>
      <c r="G62" s="27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Y62" s="120"/>
      <c r="AA62" s="120"/>
      <c r="AB62" s="120"/>
      <c r="AC62" s="120"/>
      <c r="AD62" s="120"/>
      <c r="AE62" s="120"/>
      <c r="AF62" s="120"/>
      <c r="AG62" s="120"/>
    </row>
    <row r="63" spans="1:33" ht="15.75" hidden="1" customHeight="1">
      <c r="A63" s="27"/>
      <c r="B63" s="27"/>
      <c r="C63" s="27"/>
      <c r="D63" s="27"/>
      <c r="E63" s="27"/>
      <c r="F63" s="27"/>
      <c r="G63" s="27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Y63" s="120"/>
      <c r="AA63" s="120"/>
      <c r="AB63" s="120"/>
      <c r="AC63" s="120"/>
      <c r="AD63" s="120"/>
      <c r="AE63" s="120"/>
      <c r="AF63" s="120"/>
      <c r="AG63" s="120"/>
    </row>
    <row r="64" spans="1:33" ht="15.75" hidden="1" customHeight="1">
      <c r="A64" s="27"/>
      <c r="B64" s="27"/>
      <c r="C64" s="27"/>
      <c r="D64" s="27"/>
      <c r="E64" s="27"/>
      <c r="F64" s="27"/>
      <c r="G64" s="27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Y64" s="120"/>
      <c r="AA64" s="120"/>
      <c r="AB64" s="120"/>
      <c r="AC64" s="120"/>
      <c r="AD64" s="120"/>
      <c r="AE64" s="120"/>
      <c r="AF64" s="120"/>
      <c r="AG64" s="120"/>
    </row>
    <row r="65" spans="1:33" ht="15.75" hidden="1" customHeight="1">
      <c r="A65" s="27"/>
      <c r="B65" s="27"/>
      <c r="C65" s="27"/>
      <c r="D65" s="27"/>
      <c r="E65" s="27"/>
      <c r="F65" s="27"/>
      <c r="G65" s="27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Y65" s="120"/>
      <c r="AA65" s="120"/>
      <c r="AB65" s="120"/>
      <c r="AC65" s="120"/>
      <c r="AD65" s="120"/>
      <c r="AE65" s="120"/>
      <c r="AF65" s="120"/>
      <c r="AG65" s="120"/>
    </row>
    <row r="66" spans="1:33" ht="15.75" hidden="1" customHeight="1">
      <c r="A66" s="27"/>
      <c r="B66" s="27"/>
      <c r="C66" s="27"/>
      <c r="D66" s="27"/>
      <c r="E66" s="27"/>
      <c r="F66" s="27"/>
      <c r="G66" s="27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Y66" s="120"/>
      <c r="AA66" s="120"/>
      <c r="AB66" s="120"/>
      <c r="AC66" s="120"/>
      <c r="AD66" s="120"/>
      <c r="AE66" s="120"/>
      <c r="AF66" s="120"/>
      <c r="AG66" s="120"/>
    </row>
    <row r="67" spans="1:33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Y67" s="120"/>
      <c r="AA67" s="120"/>
      <c r="AB67" s="120"/>
      <c r="AC67" s="120"/>
      <c r="AD67" s="120"/>
      <c r="AE67" s="120"/>
      <c r="AF67" s="120"/>
      <c r="AG67" s="120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Y68" s="120"/>
      <c r="AA68" s="120"/>
      <c r="AB68" s="120"/>
      <c r="AC68" s="120"/>
      <c r="AD68" s="120"/>
      <c r="AE68" s="120"/>
      <c r="AF68" s="120"/>
      <c r="AG68" s="120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Y69" s="120"/>
      <c r="AA69" s="120"/>
      <c r="AB69" s="120"/>
      <c r="AC69" s="120"/>
      <c r="AD69" s="120"/>
      <c r="AE69" s="120"/>
      <c r="AF69" s="120"/>
      <c r="AG69" s="120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Y70" s="120"/>
      <c r="AA70" s="120"/>
      <c r="AB70" s="120"/>
      <c r="AC70" s="120"/>
      <c r="AD70" s="120"/>
      <c r="AE70" s="120"/>
      <c r="AF70" s="120"/>
      <c r="AG70" s="120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Y71" s="120"/>
      <c r="AA71" s="120"/>
      <c r="AB71" s="120"/>
      <c r="AC71" s="120"/>
      <c r="AD71" s="120"/>
      <c r="AE71" s="120"/>
      <c r="AF71" s="120"/>
      <c r="AG71" s="120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Y72" s="120"/>
      <c r="AA72" s="120"/>
      <c r="AB72" s="120"/>
      <c r="AC72" s="120"/>
      <c r="AD72" s="120"/>
      <c r="AE72" s="120"/>
      <c r="AF72" s="120"/>
      <c r="AG72" s="120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Y73" s="120"/>
      <c r="AA73" s="120"/>
      <c r="AB73" s="120"/>
      <c r="AC73" s="120"/>
      <c r="AD73" s="120"/>
      <c r="AE73" s="120"/>
      <c r="AF73" s="120"/>
      <c r="AG73" s="120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Y74" s="120"/>
      <c r="AA74" s="120"/>
      <c r="AB74" s="120"/>
      <c r="AC74" s="120"/>
      <c r="AD74" s="120"/>
      <c r="AE74" s="120"/>
      <c r="AF74" s="120"/>
      <c r="AG74" s="120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Y75" s="120"/>
      <c r="AA75" s="120"/>
      <c r="AB75" s="120"/>
      <c r="AC75" s="120"/>
      <c r="AD75" s="120"/>
      <c r="AE75" s="120"/>
      <c r="AF75" s="120"/>
      <c r="AG75" s="120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Y76" s="120"/>
      <c r="AA76" s="120"/>
      <c r="AB76" s="120"/>
      <c r="AC76" s="120"/>
      <c r="AD76" s="120"/>
      <c r="AE76" s="120"/>
      <c r="AF76" s="120"/>
      <c r="AG76" s="120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Y77" s="120"/>
      <c r="AA77" s="120"/>
      <c r="AB77" s="120"/>
      <c r="AC77" s="120"/>
      <c r="AD77" s="120"/>
      <c r="AE77" s="120"/>
      <c r="AF77" s="120"/>
      <c r="AG77" s="120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Y78" s="120"/>
      <c r="AA78" s="120"/>
      <c r="AB78" s="120"/>
      <c r="AC78" s="120"/>
      <c r="AD78" s="120"/>
      <c r="AE78" s="120"/>
      <c r="AF78" s="120"/>
      <c r="AG78" s="120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120"/>
      <c r="R79" s="120"/>
      <c r="S79" s="120"/>
      <c r="T79" s="120"/>
      <c r="U79" s="120"/>
      <c r="Y79" s="120"/>
      <c r="AA79" s="120"/>
      <c r="AB79" s="120"/>
      <c r="AC79" s="120"/>
      <c r="AD79" s="120"/>
      <c r="AE79" s="120"/>
      <c r="AF79" s="120"/>
      <c r="AG79" s="120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120"/>
      <c r="R80" s="120"/>
      <c r="S80" s="120"/>
      <c r="T80" s="120"/>
      <c r="U80" s="120"/>
      <c r="Y80" s="120"/>
      <c r="AA80" s="120"/>
      <c r="AB80" s="120"/>
      <c r="AC80" s="120"/>
      <c r="AD80" s="120"/>
      <c r="AE80" s="120"/>
      <c r="AF80" s="120"/>
      <c r="AG80" s="120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120"/>
      <c r="R81" s="120"/>
      <c r="S81" s="120"/>
      <c r="T81" s="120"/>
      <c r="U81" s="120"/>
      <c r="AA81" s="120"/>
      <c r="AB81" s="120"/>
      <c r="AC81" s="120"/>
      <c r="AD81" s="120"/>
      <c r="AE81" s="120"/>
      <c r="AF81" s="120"/>
      <c r="AG81" s="120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120"/>
      <c r="R82" s="120"/>
      <c r="S82" s="120"/>
      <c r="T82" s="120"/>
      <c r="U82" s="120"/>
      <c r="AA82" s="120"/>
      <c r="AB82" s="120"/>
      <c r="AC82" s="120"/>
      <c r="AD82" s="120"/>
      <c r="AE82" s="120"/>
      <c r="AF82" s="120"/>
      <c r="AG82" s="120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120"/>
      <c r="R83" s="120"/>
      <c r="S83" s="120"/>
      <c r="T83" s="120"/>
      <c r="U83" s="120"/>
      <c r="AA83" s="120"/>
      <c r="AB83" s="120"/>
      <c r="AC83" s="120"/>
      <c r="AD83" s="120"/>
      <c r="AE83" s="120"/>
      <c r="AF83" s="120"/>
      <c r="AG83" s="120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120"/>
      <c r="R84" s="120"/>
      <c r="S84" s="120"/>
      <c r="T84" s="120"/>
      <c r="U84" s="120"/>
      <c r="AA84" s="120"/>
      <c r="AB84" s="120"/>
      <c r="AC84" s="120"/>
      <c r="AD84" s="120"/>
      <c r="AE84" s="120"/>
      <c r="AF84" s="120"/>
      <c r="AG84" s="120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120"/>
      <c r="R85" s="120"/>
      <c r="S85" s="120"/>
      <c r="T85" s="120"/>
      <c r="U85" s="120"/>
      <c r="AA85" s="120"/>
      <c r="AB85" s="120"/>
      <c r="AC85" s="120"/>
      <c r="AD85" s="120"/>
      <c r="AE85" s="120"/>
      <c r="AF85" s="120"/>
      <c r="AG85" s="120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S86" s="120"/>
      <c r="T86" s="120"/>
      <c r="AA86" s="120"/>
      <c r="AB86" s="120"/>
      <c r="AC86" s="120"/>
      <c r="AD86" s="120"/>
      <c r="AE86" s="120"/>
      <c r="AF86" s="120"/>
      <c r="AG86" s="120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AA87" s="120"/>
      <c r="AB87" s="120"/>
      <c r="AC87" s="120"/>
      <c r="AD87" s="120"/>
      <c r="AE87" s="120"/>
      <c r="AF87" s="120"/>
      <c r="AG87" s="120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AA88" s="120"/>
      <c r="AB88" s="120"/>
      <c r="AC88" s="120"/>
      <c r="AD88" s="120"/>
      <c r="AE88" s="120"/>
      <c r="AF88" s="120"/>
      <c r="AG88" s="120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AA89" s="120"/>
      <c r="AB89" s="120"/>
      <c r="AC89" s="120"/>
      <c r="AD89" s="120"/>
      <c r="AE89" s="120"/>
      <c r="AF89" s="120"/>
      <c r="AG89" s="120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120"/>
      <c r="AB90" s="120"/>
      <c r="AC90" s="120"/>
      <c r="AD90" s="120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120"/>
      <c r="AB91" s="120"/>
      <c r="AC91" s="120"/>
      <c r="AD91" s="120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120"/>
      <c r="AB92" s="120"/>
      <c r="AC92" s="120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120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120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120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120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VSKkpfb5Qpz+ZszDXjEWVoo1aBJuuCVgJhFm7WzGO3jKnuwcKVeYPgc9DlxKwzNIRUMxhFkENop/DsiNBuM+YQ==" saltValue="sJIXV18YLOLtPMh9yWLjig==" spinCount="100000" sheet="1" objects="1" scenarios="1"/>
  <mergeCells count="2">
    <mergeCell ref="A1:A3"/>
    <mergeCell ref="B1:K2"/>
  </mergeCells>
  <conditionalFormatting sqref="G4:G44">
    <cfRule type="cellIs" dxfId="78" priority="5" operator="lessThan">
      <formula>7</formula>
    </cfRule>
  </conditionalFormatting>
  <conditionalFormatting sqref="G4:G44">
    <cfRule type="cellIs" dxfId="77" priority="6" operator="greaterThanOrEqual">
      <formula>7</formula>
    </cfRule>
  </conditionalFormatting>
  <conditionalFormatting sqref="B4:E44">
    <cfRule type="cellIs" dxfId="76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B8189A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46.570312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style="119" hidden="1" customWidth="1"/>
    <col min="26" max="26" width="14.42578125" style="119" hidden="1" customWidth="1"/>
    <col min="27" max="27" width="38.28515625" style="119" hidden="1" customWidth="1"/>
    <col min="28" max="33" width="11.5703125" style="119" hidden="1" customWidth="1"/>
    <col min="34" max="16384" width="14.42578125" style="119" hidden="1"/>
  </cols>
  <sheetData>
    <row r="1" spans="1:33">
      <c r="A1" s="125" t="s">
        <v>2</v>
      </c>
      <c r="B1" s="128" t="s">
        <v>35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AA1" s="120"/>
      <c r="AB1" s="120"/>
      <c r="AC1" s="120"/>
      <c r="AD1" s="120"/>
      <c r="AE1" s="120"/>
      <c r="AF1" s="120"/>
      <c r="AG1" s="120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/>
      <c r="AD2" s="120"/>
      <c r="AE2" s="120"/>
      <c r="AF2" s="120"/>
      <c r="AG2" s="120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Y3" s="120"/>
      <c r="Z3" s="120"/>
      <c r="AA3" s="120"/>
      <c r="AB3" s="120"/>
      <c r="AC3" s="120"/>
      <c r="AD3" s="120"/>
      <c r="AE3" s="120"/>
      <c r="AF3" s="120"/>
      <c r="AG3" s="120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si="2"/>
        <v/>
      </c>
      <c r="I5" s="16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Y5" s="120"/>
      <c r="AA5" s="120"/>
      <c r="AB5" s="120"/>
      <c r="AC5" s="120"/>
      <c r="AD5" s="120"/>
      <c r="AE5" s="120"/>
      <c r="AF5" s="120"/>
      <c r="AG5" s="120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9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Y6" s="120"/>
      <c r="AA6" s="120"/>
      <c r="AB6" s="120"/>
      <c r="AC6" s="120"/>
      <c r="AD6" s="120"/>
      <c r="AE6" s="120"/>
      <c r="AF6" s="120"/>
      <c r="AG6" s="120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6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120"/>
      <c r="R7" s="120"/>
      <c r="S7" s="120"/>
      <c r="T7" s="120"/>
      <c r="U7" s="120"/>
      <c r="V7" s="120"/>
      <c r="W7" s="120"/>
      <c r="Y7" s="120"/>
      <c r="AA7" s="120"/>
      <c r="AB7" s="120"/>
      <c r="AC7" s="120"/>
      <c r="AD7" s="120"/>
      <c r="AE7" s="120"/>
      <c r="AF7" s="120"/>
      <c r="AG7" s="120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9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  <c r="Y8" s="120"/>
      <c r="AA8" s="120"/>
      <c r="AB8" s="120"/>
      <c r="AC8" s="120"/>
      <c r="AD8" s="120"/>
      <c r="AE8" s="120"/>
      <c r="AF8" s="120"/>
      <c r="AG8" s="120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6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Y9" s="120"/>
      <c r="AA9" s="120"/>
      <c r="AB9" s="120"/>
      <c r="AC9" s="120"/>
      <c r="AD9" s="120"/>
      <c r="AE9" s="120"/>
      <c r="AF9" s="120"/>
      <c r="AG9" s="120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9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Y10" s="120"/>
      <c r="AA10" s="120"/>
      <c r="AB10" s="120"/>
      <c r="AC10" s="120"/>
      <c r="AD10" s="120"/>
      <c r="AE10" s="120"/>
      <c r="AF10" s="120"/>
      <c r="AG10" s="120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6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Y11" s="120"/>
      <c r="AA11" s="120"/>
      <c r="AB11" s="120"/>
      <c r="AC11" s="120"/>
      <c r="AD11" s="120"/>
      <c r="AE11" s="120"/>
      <c r="AF11" s="120"/>
      <c r="AG11" s="120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9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Y12" s="120"/>
      <c r="AA12" s="120"/>
      <c r="AB12" s="120"/>
      <c r="AC12" s="120"/>
      <c r="AD12" s="120"/>
      <c r="AE12" s="120"/>
      <c r="AF12" s="120"/>
      <c r="AG12" s="120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6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Y13" s="120"/>
      <c r="AA13" s="120"/>
      <c r="AB13" s="120"/>
      <c r="AC13" s="120"/>
      <c r="AD13" s="120"/>
      <c r="AE13" s="120"/>
      <c r="AF13" s="120"/>
      <c r="AG13" s="120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9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Y14" s="120"/>
      <c r="AA14" s="120"/>
      <c r="AB14" s="120"/>
      <c r="AC14" s="120"/>
      <c r="AD14" s="120"/>
      <c r="AE14" s="120"/>
      <c r="AF14" s="120"/>
      <c r="AG14" s="120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6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Y15" s="120"/>
      <c r="AA15" s="120"/>
      <c r="AB15" s="120"/>
      <c r="AC15" s="120"/>
      <c r="AD15" s="120"/>
      <c r="AE15" s="120"/>
      <c r="AF15" s="120"/>
      <c r="AG15" s="120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9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Y16" s="120"/>
      <c r="AA16" s="120"/>
      <c r="AB16" s="120"/>
      <c r="AC16" s="120"/>
      <c r="AD16" s="120"/>
      <c r="AE16" s="120"/>
      <c r="AF16" s="120"/>
      <c r="AG16" s="120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6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Y17" s="120"/>
      <c r="AA17" s="120"/>
      <c r="AB17" s="120"/>
      <c r="AC17" s="120"/>
      <c r="AD17" s="120"/>
      <c r="AE17" s="120"/>
      <c r="AF17" s="120"/>
      <c r="AG17" s="120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9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Y18" s="120"/>
      <c r="AA18" s="120"/>
      <c r="AB18" s="120"/>
      <c r="AC18" s="120"/>
      <c r="AD18" s="120"/>
      <c r="AE18" s="120"/>
      <c r="AF18" s="120"/>
      <c r="AG18" s="120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6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Y19" s="120"/>
      <c r="AA19" s="120"/>
      <c r="AB19" s="120"/>
      <c r="AC19" s="120"/>
      <c r="AD19" s="120"/>
      <c r="AE19" s="120"/>
      <c r="AF19" s="120"/>
      <c r="AG19" s="120"/>
    </row>
    <row r="20" spans="1:33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9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Y20" s="120"/>
      <c r="AA20" s="120"/>
      <c r="AB20" s="120"/>
      <c r="AC20" s="120"/>
      <c r="AD20" s="120"/>
      <c r="AE20" s="120"/>
      <c r="AF20" s="120"/>
      <c r="AG20" s="120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2"/>
        <v/>
      </c>
      <c r="I21" s="16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Y21" s="120"/>
      <c r="AA21" s="120"/>
      <c r="AB21" s="120"/>
      <c r="AC21" s="120"/>
      <c r="AD21" s="120"/>
      <c r="AE21" s="120"/>
      <c r="AF21" s="120"/>
      <c r="AG21" s="120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9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Y22" s="120"/>
      <c r="AA22" s="120"/>
      <c r="AB22" s="120"/>
      <c r="AC22" s="120"/>
      <c r="AD22" s="120"/>
      <c r="AE22" s="120"/>
      <c r="AF22" s="120"/>
      <c r="AG22" s="120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6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Y23" s="120"/>
      <c r="AA23" s="120"/>
      <c r="AB23" s="120"/>
      <c r="AC23" s="120"/>
      <c r="AD23" s="120"/>
      <c r="AE23" s="120"/>
      <c r="AF23" s="120"/>
      <c r="AG23" s="120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9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Y24" s="120"/>
      <c r="AA24" s="120"/>
      <c r="AB24" s="120"/>
      <c r="AC24" s="120"/>
      <c r="AD24" s="120"/>
      <c r="AE24" s="120"/>
      <c r="AF24" s="120"/>
      <c r="AG24" s="120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6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Y25" s="120"/>
      <c r="AA25" s="120"/>
      <c r="AB25" s="120"/>
      <c r="AC25" s="120"/>
      <c r="AD25" s="120"/>
      <c r="AE25" s="120"/>
      <c r="AF25" s="120"/>
      <c r="AG25" s="120"/>
    </row>
    <row r="26" spans="1:33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Y26" s="120"/>
      <c r="AA26" s="120"/>
      <c r="AB26" s="120"/>
      <c r="AC26" s="120"/>
      <c r="AD26" s="120"/>
      <c r="AE26" s="120"/>
      <c r="AF26" s="120"/>
      <c r="AG26" s="120"/>
    </row>
    <row r="27" spans="1:33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25"/>
      <c r="J27" s="19">
        <f t="shared" si="3"/>
        <v>0</v>
      </c>
      <c r="K27" s="20">
        <f t="shared" si="4"/>
        <v>0</v>
      </c>
      <c r="M27" s="120"/>
      <c r="P27" s="120"/>
      <c r="Y27" s="120"/>
      <c r="AA27" s="120"/>
      <c r="AB27" s="120"/>
      <c r="AC27" s="120"/>
      <c r="AD27" s="120"/>
      <c r="AE27" s="120"/>
      <c r="AF27" s="120"/>
      <c r="AG27" s="120"/>
    </row>
    <row r="28" spans="1:33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  <c r="O28" s="120"/>
      <c r="P28" s="120"/>
      <c r="Q28" s="120"/>
      <c r="R28" s="120"/>
      <c r="S28" s="120"/>
      <c r="Y28" s="120"/>
      <c r="AA28" s="120"/>
      <c r="AB28" s="120"/>
      <c r="AC28" s="120"/>
      <c r="AD28" s="120"/>
      <c r="AE28" s="120"/>
      <c r="AF28" s="120"/>
      <c r="AG28" s="120"/>
    </row>
    <row r="29" spans="1:33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  <c r="M29" s="120"/>
      <c r="N29" s="120"/>
      <c r="O29" s="120"/>
      <c r="P29" s="120"/>
      <c r="Q29" s="120"/>
      <c r="R29" s="120"/>
      <c r="S29" s="120"/>
      <c r="AA29" s="120"/>
      <c r="AB29" s="120"/>
      <c r="AC29" s="120"/>
      <c r="AD29" s="120"/>
      <c r="AE29" s="120"/>
      <c r="AF29" s="120"/>
      <c r="AG29" s="120"/>
    </row>
    <row r="30" spans="1:33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  <c r="M30" s="120"/>
      <c r="O30" s="120"/>
      <c r="P30" s="120"/>
      <c r="Q30" s="120"/>
      <c r="R30" s="120"/>
      <c r="S30" s="120"/>
      <c r="AA30" s="120"/>
      <c r="AB30" s="120"/>
      <c r="AC30" s="120"/>
      <c r="AD30" s="120"/>
      <c r="AE30" s="120"/>
      <c r="AF30" s="120"/>
      <c r="AG30" s="120"/>
    </row>
    <row r="31" spans="1:33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  <c r="O31" s="120"/>
      <c r="P31" s="120"/>
      <c r="R31" s="120"/>
      <c r="S31" s="120"/>
      <c r="AA31" s="120"/>
      <c r="AC31" s="120"/>
      <c r="AD31" s="120"/>
      <c r="AE31" s="120"/>
      <c r="AF31" s="120"/>
      <c r="AG31" s="120"/>
    </row>
    <row r="32" spans="1:33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 t="shared" si="4"/>
        <v>0</v>
      </c>
      <c r="M32" s="120"/>
      <c r="O32" s="120"/>
      <c r="P32" s="120"/>
      <c r="Q32" s="120"/>
      <c r="R32" s="120"/>
      <c r="S32" s="120"/>
      <c r="AA32" s="120"/>
      <c r="AB32" s="120"/>
      <c r="AC32" s="120"/>
      <c r="AD32" s="120"/>
      <c r="AE32" s="120"/>
      <c r="AF32" s="120"/>
      <c r="AG32" s="120"/>
    </row>
    <row r="33" spans="1:33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si="4"/>
        <v>0</v>
      </c>
      <c r="M33" s="120"/>
      <c r="N33" s="120"/>
      <c r="O33" s="120"/>
      <c r="P33" s="120"/>
      <c r="Q33" s="120"/>
      <c r="R33" s="120"/>
      <c r="S33" s="120"/>
      <c r="AA33" s="120"/>
      <c r="AB33" s="120"/>
      <c r="AC33" s="120"/>
      <c r="AD33" s="120"/>
      <c r="AE33" s="120"/>
      <c r="AF33" s="120"/>
      <c r="AG33" s="120"/>
    </row>
    <row r="34" spans="1:33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4"/>
        <v>0</v>
      </c>
      <c r="M34" s="120"/>
      <c r="AA34" s="120"/>
      <c r="AB34" s="120"/>
      <c r="AC34" s="120"/>
      <c r="AD34" s="120"/>
      <c r="AE34" s="120"/>
      <c r="AF34" s="120"/>
      <c r="AG34" s="120"/>
    </row>
    <row r="35" spans="1:33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4"/>
        <v>0</v>
      </c>
      <c r="M35" s="120"/>
      <c r="AA35" s="120"/>
      <c r="AB35" s="120"/>
      <c r="AC35" s="120"/>
      <c r="AD35" s="120"/>
      <c r="AE35" s="120"/>
      <c r="AF35" s="120"/>
      <c r="AG35" s="120"/>
    </row>
    <row r="36" spans="1:33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4"/>
        <v>0</v>
      </c>
      <c r="M36" s="120"/>
      <c r="AA36" s="120"/>
      <c r="AB36" s="120"/>
      <c r="AC36" s="120"/>
      <c r="AD36" s="120"/>
      <c r="AE36" s="120"/>
      <c r="AF36" s="120"/>
      <c r="AG36" s="120"/>
    </row>
    <row r="37" spans="1:33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4"/>
        <v>0</v>
      </c>
      <c r="M37" s="120"/>
      <c r="AA37" s="120"/>
      <c r="AB37" s="120"/>
      <c r="AC37" s="120"/>
      <c r="AD37" s="120"/>
    </row>
    <row r="38" spans="1:33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4"/>
        <v>0</v>
      </c>
      <c r="M38" s="120"/>
      <c r="AA38" s="120"/>
      <c r="AB38" s="120"/>
      <c r="AC38" s="120"/>
      <c r="AD38" s="120"/>
    </row>
    <row r="39" spans="1:33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4"/>
        <v>0</v>
      </c>
      <c r="M39" s="120"/>
      <c r="AA39" s="120"/>
      <c r="AB39" s="120"/>
      <c r="AC39" s="120"/>
      <c r="AD39" s="120"/>
    </row>
    <row r="40" spans="1:33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4"/>
        <v>0</v>
      </c>
      <c r="M40" s="120"/>
      <c r="AA40" s="120"/>
      <c r="AB40" s="120"/>
      <c r="AC40" s="120"/>
    </row>
    <row r="41" spans="1:33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9">
        <f t="shared" si="3"/>
        <v>0</v>
      </c>
      <c r="K41" s="20">
        <f t="shared" si="4"/>
        <v>0</v>
      </c>
      <c r="M41" s="120"/>
      <c r="AA41" s="120"/>
    </row>
    <row r="42" spans="1:33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4"/>
        <v>0</v>
      </c>
      <c r="M42" s="120"/>
      <c r="AA42" s="120"/>
    </row>
    <row r="43" spans="1:33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4"/>
        <v>0</v>
      </c>
      <c r="M43" s="120"/>
      <c r="AA43" s="120"/>
    </row>
    <row r="44" spans="1:33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4"/>
        <v>0</v>
      </c>
      <c r="M44" s="120"/>
      <c r="AA44" s="120"/>
    </row>
    <row r="45" spans="1:33" ht="15.75" hidden="1" customHeight="1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120"/>
      <c r="M45" s="120"/>
      <c r="N45" s="120"/>
    </row>
    <row r="46" spans="1:33" ht="15.75" hidden="1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120"/>
      <c r="M46" s="120"/>
      <c r="N46" s="120"/>
    </row>
    <row r="47" spans="1:33" ht="15.75" hidden="1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120"/>
      <c r="M47" s="120"/>
      <c r="N47" s="120"/>
    </row>
    <row r="48" spans="1:33" ht="15.75" hidden="1" customHeight="1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120"/>
      <c r="M48" s="120"/>
      <c r="N48" s="120"/>
    </row>
    <row r="49" spans="1:33" ht="15.75" hidden="1" customHeight="1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120"/>
      <c r="M49" s="120"/>
      <c r="N49" s="120"/>
    </row>
    <row r="50" spans="1:33" ht="15.75" hidden="1" customHeight="1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120"/>
      <c r="M50" s="120"/>
      <c r="N50" s="120"/>
    </row>
    <row r="51" spans="1:33" ht="15.75" hidden="1" customHeight="1">
      <c r="M51" s="120"/>
      <c r="N51" s="120"/>
    </row>
    <row r="52" spans="1:33" ht="15.75" hidden="1" customHeight="1">
      <c r="A52" s="27"/>
      <c r="B52" s="27"/>
      <c r="C52" s="27"/>
      <c r="D52" s="27"/>
      <c r="E52" s="27"/>
      <c r="F52" s="27"/>
      <c r="G52" s="27"/>
    </row>
    <row r="53" spans="1:33" ht="15.75" hidden="1" customHeight="1">
      <c r="B53" s="27"/>
      <c r="C53" s="27"/>
      <c r="D53" s="27"/>
      <c r="E53" s="27"/>
      <c r="F53" s="27"/>
      <c r="G53" s="27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AA53" s="120"/>
      <c r="AB53" s="120"/>
      <c r="AC53" s="120"/>
      <c r="AD53" s="120"/>
      <c r="AE53" s="120"/>
      <c r="AF53" s="120"/>
      <c r="AG53" s="120"/>
    </row>
    <row r="54" spans="1:33" ht="15.75" hidden="1" customHeight="1">
      <c r="B54" s="27"/>
      <c r="C54" s="27"/>
      <c r="D54" s="27"/>
      <c r="E54" s="27"/>
      <c r="F54" s="27"/>
      <c r="G54" s="27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AA54" s="120"/>
      <c r="AB54" s="120"/>
      <c r="AC54" s="120"/>
      <c r="AD54" s="120"/>
      <c r="AE54" s="120"/>
      <c r="AF54" s="120"/>
      <c r="AG54" s="120"/>
    </row>
    <row r="55" spans="1:33" ht="15.75" hidden="1" customHeight="1">
      <c r="B55" s="27"/>
      <c r="C55" s="27"/>
      <c r="D55" s="27"/>
      <c r="E55" s="27"/>
      <c r="F55" s="27"/>
      <c r="G55" s="27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Y55" s="120"/>
      <c r="AA55" s="120"/>
      <c r="AB55" s="120"/>
      <c r="AC55" s="120"/>
      <c r="AD55" s="120"/>
      <c r="AE55" s="120"/>
      <c r="AF55" s="120"/>
      <c r="AG55" s="120"/>
    </row>
    <row r="56" spans="1:33" ht="15.75" hidden="1" customHeight="1">
      <c r="B56" s="27"/>
      <c r="C56" s="27"/>
      <c r="D56" s="27"/>
      <c r="E56" s="27"/>
      <c r="F56" s="27"/>
      <c r="G56" s="27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AA56" s="120"/>
      <c r="AB56" s="120"/>
      <c r="AC56" s="120"/>
      <c r="AD56" s="120"/>
      <c r="AE56" s="120"/>
      <c r="AF56" s="120"/>
      <c r="AG56" s="120"/>
    </row>
    <row r="57" spans="1:33" ht="15.75" hidden="1" customHeight="1">
      <c r="B57" s="27"/>
      <c r="C57" s="27"/>
      <c r="D57" s="27"/>
      <c r="E57" s="27"/>
      <c r="F57" s="27"/>
      <c r="G57" s="27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Y57" s="120"/>
      <c r="AA57" s="120"/>
      <c r="AB57" s="120"/>
      <c r="AC57" s="120"/>
      <c r="AD57" s="120"/>
      <c r="AE57" s="120"/>
      <c r="AF57" s="120"/>
      <c r="AG57" s="120"/>
    </row>
    <row r="58" spans="1:33" ht="15.75" hidden="1" customHeight="1">
      <c r="B58" s="27"/>
      <c r="C58" s="27"/>
      <c r="D58" s="27"/>
      <c r="E58" s="27"/>
      <c r="F58" s="27"/>
      <c r="G58" s="27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Y58" s="120"/>
      <c r="AA58" s="120"/>
      <c r="AB58" s="120"/>
      <c r="AC58" s="120"/>
      <c r="AD58" s="120"/>
      <c r="AE58" s="120"/>
      <c r="AF58" s="120"/>
      <c r="AG58" s="120"/>
    </row>
    <row r="59" spans="1:33" ht="15.75" hidden="1" customHeight="1">
      <c r="B59" s="27"/>
      <c r="C59" s="27"/>
      <c r="D59" s="27"/>
      <c r="E59" s="27"/>
      <c r="F59" s="27"/>
      <c r="G59" s="27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Y59" s="120"/>
      <c r="AA59" s="120"/>
      <c r="AB59" s="120"/>
      <c r="AC59" s="120"/>
      <c r="AD59" s="120"/>
      <c r="AE59" s="120"/>
      <c r="AF59" s="120"/>
      <c r="AG59" s="120"/>
    </row>
    <row r="60" spans="1:33" ht="15.75" hidden="1" customHeight="1">
      <c r="B60" s="27"/>
      <c r="C60" s="27"/>
      <c r="D60" s="27"/>
      <c r="E60" s="27"/>
      <c r="F60" s="27"/>
      <c r="G60" s="27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Y60" s="120"/>
      <c r="AA60" s="120"/>
      <c r="AB60" s="120"/>
      <c r="AC60" s="120"/>
      <c r="AD60" s="120"/>
      <c r="AE60" s="120"/>
      <c r="AF60" s="120"/>
      <c r="AG60" s="120"/>
    </row>
    <row r="61" spans="1:33" ht="15.75" hidden="1" customHeight="1">
      <c r="B61" s="27"/>
      <c r="C61" s="27"/>
      <c r="D61" s="27"/>
      <c r="E61" s="27"/>
      <c r="F61" s="27"/>
      <c r="G61" s="27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Y61" s="120"/>
      <c r="AA61" s="120"/>
      <c r="AB61" s="120"/>
      <c r="AC61" s="120"/>
      <c r="AD61" s="120"/>
      <c r="AE61" s="120"/>
      <c r="AF61" s="120"/>
      <c r="AG61" s="120"/>
    </row>
    <row r="62" spans="1:33" ht="15.75" hidden="1" customHeight="1">
      <c r="B62" s="27"/>
      <c r="C62" s="27"/>
      <c r="D62" s="27"/>
      <c r="E62" s="27"/>
      <c r="F62" s="27"/>
      <c r="G62" s="27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Y62" s="120"/>
      <c r="AA62" s="120"/>
      <c r="AB62" s="120"/>
      <c r="AC62" s="120"/>
      <c r="AD62" s="120"/>
      <c r="AE62" s="120"/>
      <c r="AF62" s="120"/>
      <c r="AG62" s="120"/>
    </row>
    <row r="63" spans="1:33" ht="15.75" hidden="1" customHeight="1">
      <c r="A63" s="27"/>
      <c r="B63" s="27"/>
      <c r="C63" s="27"/>
      <c r="D63" s="27"/>
      <c r="E63" s="27"/>
      <c r="F63" s="27"/>
      <c r="G63" s="27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Y63" s="120"/>
      <c r="AA63" s="120"/>
      <c r="AB63" s="120"/>
      <c r="AC63" s="120"/>
      <c r="AD63" s="120"/>
      <c r="AE63" s="120"/>
      <c r="AF63" s="120"/>
      <c r="AG63" s="120"/>
    </row>
    <row r="64" spans="1:33" ht="15.75" hidden="1" customHeight="1">
      <c r="A64" s="27"/>
      <c r="B64" s="27"/>
      <c r="C64" s="27"/>
      <c r="D64" s="27"/>
      <c r="E64" s="27"/>
      <c r="F64" s="27"/>
      <c r="G64" s="27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Y64" s="120"/>
      <c r="AA64" s="120"/>
      <c r="AB64" s="120"/>
      <c r="AC64" s="120"/>
      <c r="AD64" s="120"/>
      <c r="AE64" s="120"/>
      <c r="AF64" s="120"/>
      <c r="AG64" s="120"/>
    </row>
    <row r="65" spans="1:33" ht="15.75" hidden="1" customHeight="1">
      <c r="A65" s="27"/>
      <c r="B65" s="27"/>
      <c r="C65" s="27"/>
      <c r="D65" s="27"/>
      <c r="E65" s="27"/>
      <c r="F65" s="27"/>
      <c r="G65" s="27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Y65" s="120"/>
      <c r="AA65" s="120"/>
      <c r="AB65" s="120"/>
      <c r="AC65" s="120"/>
      <c r="AD65" s="120"/>
      <c r="AE65" s="120"/>
      <c r="AF65" s="120"/>
      <c r="AG65" s="120"/>
    </row>
    <row r="66" spans="1:33" ht="15.75" hidden="1" customHeight="1">
      <c r="A66" s="27"/>
      <c r="B66" s="27"/>
      <c r="C66" s="27"/>
      <c r="D66" s="27"/>
      <c r="E66" s="27"/>
      <c r="F66" s="27"/>
      <c r="G66" s="27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Y66" s="120"/>
      <c r="AA66" s="120"/>
      <c r="AB66" s="120"/>
      <c r="AC66" s="120"/>
      <c r="AD66" s="120"/>
      <c r="AE66" s="120"/>
      <c r="AF66" s="120"/>
      <c r="AG66" s="120"/>
    </row>
    <row r="67" spans="1:33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Y67" s="120"/>
      <c r="AA67" s="120"/>
      <c r="AB67" s="120"/>
      <c r="AC67" s="120"/>
      <c r="AD67" s="120"/>
      <c r="AE67" s="120"/>
      <c r="AF67" s="120"/>
      <c r="AG67" s="120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Y68" s="120"/>
      <c r="AA68" s="120"/>
      <c r="AB68" s="120"/>
      <c r="AC68" s="120"/>
      <c r="AD68" s="120"/>
      <c r="AE68" s="120"/>
      <c r="AF68" s="120"/>
      <c r="AG68" s="120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Y69" s="120"/>
      <c r="AA69" s="120"/>
      <c r="AB69" s="120"/>
      <c r="AC69" s="120"/>
      <c r="AD69" s="120"/>
      <c r="AE69" s="120"/>
      <c r="AF69" s="120"/>
      <c r="AG69" s="120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Y70" s="120"/>
      <c r="AA70" s="120"/>
      <c r="AB70" s="120"/>
      <c r="AC70" s="120"/>
      <c r="AD70" s="120"/>
      <c r="AE70" s="120"/>
      <c r="AF70" s="120"/>
      <c r="AG70" s="120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Y71" s="120"/>
      <c r="AA71" s="120"/>
      <c r="AB71" s="120"/>
      <c r="AC71" s="120"/>
      <c r="AD71" s="120"/>
      <c r="AE71" s="120"/>
      <c r="AF71" s="120"/>
      <c r="AG71" s="120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Y72" s="120"/>
      <c r="AA72" s="120"/>
      <c r="AB72" s="120"/>
      <c r="AC72" s="120"/>
      <c r="AD72" s="120"/>
      <c r="AE72" s="120"/>
      <c r="AF72" s="120"/>
      <c r="AG72" s="120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Y73" s="120"/>
      <c r="AA73" s="120"/>
      <c r="AB73" s="120"/>
      <c r="AC73" s="120"/>
      <c r="AD73" s="120"/>
      <c r="AE73" s="120"/>
      <c r="AF73" s="120"/>
      <c r="AG73" s="120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Y74" s="120"/>
      <c r="AA74" s="120"/>
      <c r="AB74" s="120"/>
      <c r="AC74" s="120"/>
      <c r="AD74" s="120"/>
      <c r="AE74" s="120"/>
      <c r="AF74" s="120"/>
      <c r="AG74" s="120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Y75" s="120"/>
      <c r="AA75" s="120"/>
      <c r="AB75" s="120"/>
      <c r="AC75" s="120"/>
      <c r="AD75" s="120"/>
      <c r="AE75" s="120"/>
      <c r="AF75" s="120"/>
      <c r="AG75" s="120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Y76" s="120"/>
      <c r="AA76" s="120"/>
      <c r="AB76" s="120"/>
      <c r="AC76" s="120"/>
      <c r="AD76" s="120"/>
      <c r="AE76" s="120"/>
      <c r="AF76" s="120"/>
      <c r="AG76" s="120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Y77" s="120"/>
      <c r="AA77" s="120"/>
      <c r="AB77" s="120"/>
      <c r="AC77" s="120"/>
      <c r="AD77" s="120"/>
      <c r="AE77" s="120"/>
      <c r="AF77" s="120"/>
      <c r="AG77" s="120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Y78" s="120"/>
      <c r="AA78" s="120"/>
      <c r="AB78" s="120"/>
      <c r="AC78" s="120"/>
      <c r="AD78" s="120"/>
      <c r="AE78" s="120"/>
      <c r="AF78" s="120"/>
      <c r="AG78" s="120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120"/>
      <c r="R79" s="120"/>
      <c r="S79" s="120"/>
      <c r="T79" s="120"/>
      <c r="U79" s="120"/>
      <c r="Y79" s="120"/>
      <c r="AA79" s="120"/>
      <c r="AB79" s="120"/>
      <c r="AC79" s="120"/>
      <c r="AD79" s="120"/>
      <c r="AE79" s="120"/>
      <c r="AF79" s="120"/>
      <c r="AG79" s="120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120"/>
      <c r="R80" s="120"/>
      <c r="S80" s="120"/>
      <c r="T80" s="120"/>
      <c r="U80" s="120"/>
      <c r="Y80" s="120"/>
      <c r="AA80" s="120"/>
      <c r="AB80" s="120"/>
      <c r="AC80" s="120"/>
      <c r="AD80" s="120"/>
      <c r="AE80" s="120"/>
      <c r="AF80" s="120"/>
      <c r="AG80" s="120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120"/>
      <c r="R81" s="120"/>
      <c r="S81" s="120"/>
      <c r="T81" s="120"/>
      <c r="U81" s="120"/>
      <c r="AA81" s="120"/>
      <c r="AB81" s="120"/>
      <c r="AC81" s="120"/>
      <c r="AD81" s="120"/>
      <c r="AE81" s="120"/>
      <c r="AF81" s="120"/>
      <c r="AG81" s="120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120"/>
      <c r="R82" s="120"/>
      <c r="S82" s="120"/>
      <c r="T82" s="120"/>
      <c r="U82" s="120"/>
      <c r="AA82" s="120"/>
      <c r="AB82" s="120"/>
      <c r="AC82" s="120"/>
      <c r="AD82" s="120"/>
      <c r="AE82" s="120"/>
      <c r="AF82" s="120"/>
      <c r="AG82" s="120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120"/>
      <c r="R83" s="120"/>
      <c r="S83" s="120"/>
      <c r="T83" s="120"/>
      <c r="U83" s="120"/>
      <c r="AA83" s="120"/>
      <c r="AB83" s="120"/>
      <c r="AC83" s="120"/>
      <c r="AD83" s="120"/>
      <c r="AE83" s="120"/>
      <c r="AF83" s="120"/>
      <c r="AG83" s="120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120"/>
      <c r="R84" s="120"/>
      <c r="S84" s="120"/>
      <c r="T84" s="120"/>
      <c r="U84" s="120"/>
      <c r="AA84" s="120"/>
      <c r="AB84" s="120"/>
      <c r="AC84" s="120"/>
      <c r="AD84" s="120"/>
      <c r="AE84" s="120"/>
      <c r="AF84" s="120"/>
      <c r="AG84" s="120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120"/>
      <c r="R85" s="120"/>
      <c r="S85" s="120"/>
      <c r="T85" s="120"/>
      <c r="U85" s="120"/>
      <c r="AA85" s="120"/>
      <c r="AB85" s="120"/>
      <c r="AC85" s="120"/>
      <c r="AD85" s="120"/>
      <c r="AE85" s="120"/>
      <c r="AF85" s="120"/>
      <c r="AG85" s="120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S86" s="120"/>
      <c r="T86" s="120"/>
      <c r="AA86" s="120"/>
      <c r="AB86" s="120"/>
      <c r="AC86" s="120"/>
      <c r="AD86" s="120"/>
      <c r="AE86" s="120"/>
      <c r="AF86" s="120"/>
      <c r="AG86" s="120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AA87" s="120"/>
      <c r="AB87" s="120"/>
      <c r="AC87" s="120"/>
      <c r="AD87" s="120"/>
      <c r="AE87" s="120"/>
      <c r="AF87" s="120"/>
      <c r="AG87" s="120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AA88" s="120"/>
      <c r="AB88" s="120"/>
      <c r="AC88" s="120"/>
      <c r="AD88" s="120"/>
      <c r="AE88" s="120"/>
      <c r="AF88" s="120"/>
      <c r="AG88" s="120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AA89" s="120"/>
      <c r="AB89" s="120"/>
      <c r="AC89" s="120"/>
      <c r="AD89" s="120"/>
      <c r="AE89" s="120"/>
      <c r="AF89" s="120"/>
      <c r="AG89" s="120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120"/>
      <c r="AB90" s="120"/>
      <c r="AC90" s="120"/>
      <c r="AD90" s="120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120"/>
      <c r="AB91" s="120"/>
      <c r="AC91" s="120"/>
      <c r="AD91" s="120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120"/>
      <c r="AB92" s="120"/>
      <c r="AC92" s="120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120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120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120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120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CkMn/D2PyS6PvgqBtaIfvko3VR+IEhn8EtUAp08yoXEpmzmf1H7T3qjNGbWyIQZRH/pAt67pcUWyBqyQgy5H3w==" saltValue="LYfRRLl8A2bnVVKxlLP3YQ==" spinCount="100000" sheet="1" objects="1" scenarios="1"/>
  <mergeCells count="2">
    <mergeCell ref="A1:A3"/>
    <mergeCell ref="B1:K2"/>
  </mergeCells>
  <conditionalFormatting sqref="G4:G44">
    <cfRule type="cellIs" dxfId="75" priority="5" operator="lessThan">
      <formula>7</formula>
    </cfRule>
  </conditionalFormatting>
  <conditionalFormatting sqref="G4:G44">
    <cfRule type="cellIs" dxfId="74" priority="6" operator="greaterThanOrEqual">
      <formula>7</formula>
    </cfRule>
  </conditionalFormatting>
  <conditionalFormatting sqref="B4:E44">
    <cfRule type="cellIs" dxfId="73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F7F7F"/>
  </sheetPr>
  <dimension ref="A1:W1000"/>
  <sheetViews>
    <sheetView workbookViewId="0">
      <selection activeCell="M3" sqref="M3:M9"/>
    </sheetView>
  </sheetViews>
  <sheetFormatPr defaultColWidth="0" defaultRowHeight="15" customHeight="1" zeroHeight="1"/>
  <cols>
    <col min="1" max="1" width="38.710937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3" width="11.5703125" style="119" hidden="1" customWidth="1"/>
    <col min="24" max="16384" width="14.42578125" style="119" hidden="1"/>
  </cols>
  <sheetData>
    <row r="1" spans="1:23">
      <c r="A1" s="125" t="s">
        <v>2</v>
      </c>
      <c r="B1" s="128" t="s">
        <v>36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</row>
    <row r="2" spans="1:2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</row>
    <row r="3" spans="1:2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</row>
    <row r="4" spans="1:2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120"/>
      <c r="R4" s="120"/>
      <c r="S4" s="120"/>
      <c r="T4" s="120"/>
      <c r="U4" s="120"/>
      <c r="V4" s="120"/>
      <c r="W4" s="120"/>
    </row>
    <row r="5" spans="1:2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si="2"/>
        <v/>
      </c>
      <c r="I5" s="18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</row>
    <row r="6" spans="1:2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11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</row>
    <row r="7" spans="1:2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8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120"/>
      <c r="R7" s="120"/>
      <c r="S7" s="120"/>
      <c r="T7" s="120"/>
      <c r="U7" s="120"/>
      <c r="V7" s="120"/>
      <c r="W7" s="120"/>
    </row>
    <row r="8" spans="1:2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11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</row>
    <row r="9" spans="1:2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8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</row>
    <row r="10" spans="1:2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11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</row>
    <row r="11" spans="1:2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8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</row>
    <row r="12" spans="1:2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11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</row>
    <row r="13" spans="1:2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8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</row>
    <row r="14" spans="1:2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11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</row>
    <row r="15" spans="1:2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8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</row>
    <row r="16" spans="1:2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11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</row>
    <row r="17" spans="1:2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8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</row>
    <row r="18" spans="1:2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11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</row>
    <row r="19" spans="1:2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8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</row>
    <row r="20" spans="1:23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11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</row>
    <row r="21" spans="1:2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2"/>
        <v/>
      </c>
      <c r="I21" s="18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</row>
    <row r="22" spans="1:2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11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</row>
    <row r="23" spans="1:2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8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</row>
    <row r="24" spans="1:2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11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</row>
    <row r="25" spans="1:2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8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</row>
    <row r="26" spans="1:23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</row>
    <row r="27" spans="1:23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25"/>
      <c r="J27" s="19">
        <f t="shared" si="3"/>
        <v>0</v>
      </c>
      <c r="K27" s="20">
        <f t="shared" si="4"/>
        <v>0</v>
      </c>
    </row>
    <row r="28" spans="1:23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</row>
    <row r="29" spans="1:23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</row>
    <row r="30" spans="1:23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</row>
    <row r="31" spans="1:23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  <c r="N31" s="120"/>
    </row>
    <row r="32" spans="1:23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 t="shared" si="4"/>
        <v>0</v>
      </c>
      <c r="M32" s="120"/>
      <c r="N32" s="120"/>
    </row>
    <row r="33" spans="1:14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si="4"/>
        <v>0</v>
      </c>
      <c r="M33" s="120"/>
      <c r="N33" s="120"/>
    </row>
    <row r="34" spans="1:14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4"/>
        <v>0</v>
      </c>
      <c r="M34" s="120"/>
      <c r="N34" s="120"/>
    </row>
    <row r="35" spans="1:14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4"/>
        <v>0</v>
      </c>
      <c r="M35" s="120"/>
      <c r="N35" s="120"/>
    </row>
    <row r="36" spans="1:14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4"/>
        <v>0</v>
      </c>
      <c r="M36" s="120"/>
      <c r="N36" s="120"/>
    </row>
    <row r="37" spans="1:14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4"/>
        <v>0</v>
      </c>
      <c r="M37" s="120"/>
      <c r="N37" s="120"/>
    </row>
    <row r="38" spans="1:14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4"/>
        <v>0</v>
      </c>
    </row>
    <row r="39" spans="1:14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4"/>
        <v>0</v>
      </c>
    </row>
    <row r="40" spans="1:14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4"/>
        <v>0</v>
      </c>
    </row>
    <row r="41" spans="1:14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9">
        <f t="shared" si="3"/>
        <v>0</v>
      </c>
      <c r="K41" s="20">
        <f t="shared" si="4"/>
        <v>0</v>
      </c>
    </row>
    <row r="42" spans="1:14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4"/>
        <v>0</v>
      </c>
    </row>
    <row r="43" spans="1:14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4"/>
        <v>0</v>
      </c>
    </row>
    <row r="44" spans="1:14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4"/>
        <v>0</v>
      </c>
    </row>
    <row r="45" spans="1:14" ht="15.75" hidden="1" customHeight="1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120"/>
      <c r="M45" s="120"/>
    </row>
    <row r="46" spans="1:14" ht="15.75" hidden="1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120"/>
      <c r="M46" s="120"/>
    </row>
    <row r="47" spans="1:14" ht="15.75" hidden="1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120"/>
      <c r="M47" s="120"/>
    </row>
    <row r="48" spans="1:14" ht="15.75" hidden="1" customHeight="1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120"/>
      <c r="M48" s="120"/>
    </row>
    <row r="49" spans="1:13" ht="15.75" hidden="1" customHeight="1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120"/>
      <c r="M49" s="120"/>
    </row>
    <row r="50" spans="1:13" ht="15.75" hidden="1" customHeight="1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120"/>
      <c r="M50" s="120"/>
    </row>
    <row r="51" spans="1:13" ht="15.75" hidden="1" customHeight="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120"/>
      <c r="M51" s="120"/>
    </row>
    <row r="52" spans="1:13" ht="15.75" hidden="1" customHeight="1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120"/>
      <c r="M52" s="120"/>
    </row>
    <row r="53" spans="1:13" ht="15.75" hidden="1" customHeight="1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120"/>
      <c r="M53" s="120"/>
    </row>
    <row r="54" spans="1:13" ht="15.75" hidden="1" customHeight="1">
      <c r="B54" s="27"/>
      <c r="C54" s="27"/>
      <c r="D54" s="27"/>
      <c r="E54" s="27"/>
      <c r="F54" s="27"/>
      <c r="G54" s="27"/>
    </row>
    <row r="55" spans="1:13" ht="15.75" hidden="1" customHeight="1">
      <c r="B55" s="27"/>
      <c r="C55" s="27"/>
      <c r="D55" s="27"/>
      <c r="E55" s="27"/>
      <c r="F55" s="27"/>
      <c r="G55" s="27"/>
    </row>
    <row r="56" spans="1:13" ht="15.75" hidden="1" customHeight="1">
      <c r="B56" s="27"/>
      <c r="C56" s="27"/>
      <c r="D56" s="27"/>
      <c r="E56" s="27"/>
      <c r="F56" s="27"/>
      <c r="G56" s="27"/>
    </row>
    <row r="57" spans="1:13" ht="15.75" hidden="1" customHeight="1">
      <c r="B57" s="27"/>
      <c r="C57" s="27"/>
      <c r="D57" s="27"/>
      <c r="E57" s="27"/>
      <c r="F57" s="27"/>
      <c r="G57" s="27"/>
    </row>
    <row r="58" spans="1:13" ht="15.75" hidden="1" customHeight="1">
      <c r="B58" s="27"/>
      <c r="C58" s="27"/>
      <c r="D58" s="27"/>
      <c r="E58" s="27"/>
      <c r="F58" s="27"/>
      <c r="G58" s="27"/>
    </row>
    <row r="59" spans="1:13" ht="15.75" hidden="1" customHeight="1">
      <c r="B59" s="27"/>
      <c r="C59" s="27"/>
      <c r="D59" s="27"/>
      <c r="E59" s="27"/>
      <c r="F59" s="27"/>
      <c r="G59" s="27"/>
    </row>
    <row r="60" spans="1:13" ht="15.75" hidden="1" customHeight="1">
      <c r="B60" s="27"/>
      <c r="C60" s="27"/>
      <c r="D60" s="27"/>
      <c r="E60" s="27"/>
      <c r="F60" s="27"/>
      <c r="G60" s="27"/>
    </row>
    <row r="61" spans="1:13" ht="15.75" hidden="1" customHeight="1">
      <c r="A61" s="27"/>
      <c r="B61" s="27"/>
      <c r="C61" s="27"/>
      <c r="D61" s="27"/>
      <c r="E61" s="27"/>
      <c r="F61" s="27"/>
      <c r="G61" s="27"/>
    </row>
    <row r="62" spans="1:13" ht="15.75" hidden="1" customHeight="1">
      <c r="A62" s="27"/>
      <c r="B62" s="27"/>
      <c r="C62" s="27"/>
      <c r="D62" s="27"/>
      <c r="E62" s="27"/>
      <c r="F62" s="27"/>
      <c r="G62" s="27"/>
    </row>
    <row r="63" spans="1:13" ht="15.75" hidden="1" customHeight="1">
      <c r="A63" s="27"/>
      <c r="B63" s="27"/>
      <c r="C63" s="27"/>
      <c r="D63" s="27"/>
      <c r="E63" s="27"/>
      <c r="F63" s="27"/>
      <c r="G63" s="27"/>
    </row>
    <row r="64" spans="1:13" ht="15.75" hidden="1" customHeight="1">
      <c r="A64" s="27"/>
      <c r="B64" s="27"/>
      <c r="C64" s="27"/>
      <c r="D64" s="27"/>
      <c r="E64" s="27"/>
      <c r="F64" s="27"/>
      <c r="G64" s="27"/>
    </row>
    <row r="65" spans="1:7" ht="15.75" hidden="1" customHeight="1">
      <c r="A65" s="27"/>
      <c r="B65" s="27"/>
      <c r="C65" s="27"/>
      <c r="D65" s="27"/>
      <c r="E65" s="27"/>
      <c r="F65" s="27"/>
      <c r="G65" s="27"/>
    </row>
    <row r="66" spans="1:7" ht="15.75" hidden="1" customHeight="1">
      <c r="A66" s="27"/>
      <c r="B66" s="27"/>
      <c r="C66" s="27"/>
      <c r="D66" s="27"/>
      <c r="E66" s="27"/>
      <c r="F66" s="27"/>
      <c r="G66" s="27"/>
    </row>
    <row r="67" spans="1:7" ht="15.75" hidden="1" customHeight="1">
      <c r="A67" s="27"/>
      <c r="B67" s="27"/>
      <c r="C67" s="27"/>
      <c r="D67" s="27"/>
      <c r="E67" s="27"/>
      <c r="F67" s="27"/>
      <c r="G67" s="27"/>
    </row>
    <row r="68" spans="1:7" ht="15.75" hidden="1" customHeight="1">
      <c r="A68" s="27"/>
      <c r="B68" s="27"/>
      <c r="C68" s="27"/>
      <c r="D68" s="27"/>
      <c r="E68" s="27"/>
      <c r="F68" s="27"/>
      <c r="G68" s="27"/>
    </row>
    <row r="69" spans="1:7" ht="15.75" hidden="1" customHeight="1">
      <c r="A69" s="27"/>
      <c r="B69" s="27"/>
      <c r="C69" s="27"/>
      <c r="D69" s="27"/>
      <c r="E69" s="27"/>
      <c r="F69" s="27"/>
      <c r="G69" s="27"/>
    </row>
    <row r="70" spans="1:7" ht="15.75" hidden="1" customHeight="1">
      <c r="A70" s="27"/>
      <c r="B70" s="27"/>
      <c r="C70" s="27"/>
      <c r="D70" s="27"/>
      <c r="E70" s="27"/>
      <c r="F70" s="27"/>
      <c r="G70" s="27"/>
    </row>
    <row r="71" spans="1:7" ht="15.75" hidden="1" customHeight="1">
      <c r="A71" s="27"/>
      <c r="B71" s="27"/>
      <c r="C71" s="27"/>
      <c r="D71" s="27"/>
      <c r="E71" s="27"/>
      <c r="F71" s="27"/>
      <c r="G71" s="27"/>
    </row>
    <row r="72" spans="1:7" ht="15.75" hidden="1" customHeight="1">
      <c r="A72" s="27"/>
      <c r="B72" s="27"/>
      <c r="C72" s="27"/>
      <c r="D72" s="27"/>
      <c r="E72" s="27"/>
      <c r="F72" s="27"/>
      <c r="G72" s="27"/>
    </row>
    <row r="73" spans="1:7" ht="15.75" hidden="1" customHeight="1">
      <c r="A73" s="27"/>
      <c r="B73" s="27"/>
      <c r="C73" s="27"/>
      <c r="D73" s="27"/>
      <c r="E73" s="27"/>
      <c r="F73" s="27"/>
      <c r="G73" s="27"/>
    </row>
    <row r="74" spans="1:7" ht="15.75" hidden="1" customHeight="1">
      <c r="A74" s="27"/>
      <c r="B74" s="27"/>
      <c r="C74" s="27"/>
      <c r="D74" s="27"/>
      <c r="E74" s="27"/>
      <c r="F74" s="27"/>
      <c r="G74" s="27"/>
    </row>
    <row r="75" spans="1:7" ht="15.75" hidden="1" customHeight="1">
      <c r="A75" s="27"/>
      <c r="B75" s="27"/>
      <c r="C75" s="27"/>
      <c r="D75" s="27"/>
      <c r="E75" s="27"/>
      <c r="F75" s="27"/>
      <c r="G75" s="27"/>
    </row>
    <row r="76" spans="1:7" ht="15.75" hidden="1" customHeight="1">
      <c r="A76" s="27"/>
      <c r="B76" s="27"/>
      <c r="C76" s="27"/>
      <c r="D76" s="27"/>
      <c r="E76" s="27"/>
      <c r="F76" s="27"/>
      <c r="G76" s="27"/>
    </row>
    <row r="77" spans="1:7" ht="15.75" hidden="1" customHeight="1">
      <c r="A77" s="27"/>
      <c r="B77" s="27"/>
      <c r="C77" s="27"/>
      <c r="D77" s="27"/>
      <c r="E77" s="27"/>
      <c r="F77" s="27"/>
      <c r="G77" s="27"/>
    </row>
    <row r="78" spans="1:7" ht="15.75" hidden="1" customHeight="1">
      <c r="A78" s="27"/>
      <c r="B78" s="27"/>
      <c r="C78" s="27"/>
      <c r="D78" s="27"/>
      <c r="E78" s="27"/>
      <c r="F78" s="27"/>
      <c r="G78" s="27"/>
    </row>
    <row r="79" spans="1:7" ht="15.75" hidden="1" customHeight="1">
      <c r="A79" s="27"/>
      <c r="B79" s="27"/>
      <c r="C79" s="27"/>
      <c r="D79" s="27"/>
      <c r="E79" s="27"/>
      <c r="F79" s="27"/>
      <c r="G79" s="27"/>
    </row>
    <row r="80" spans="1:7" ht="15.75" hidden="1" customHeight="1">
      <c r="A80" s="27"/>
      <c r="B80" s="27"/>
      <c r="C80" s="27"/>
      <c r="D80" s="27"/>
      <c r="E80" s="27"/>
      <c r="F80" s="27"/>
      <c r="G80" s="27"/>
    </row>
    <row r="81" spans="1:7" ht="15.75" hidden="1" customHeight="1">
      <c r="A81" s="27"/>
      <c r="B81" s="27"/>
      <c r="C81" s="27"/>
      <c r="D81" s="27"/>
      <c r="E81" s="27"/>
      <c r="F81" s="27"/>
      <c r="G81" s="27"/>
    </row>
    <row r="82" spans="1:7" ht="15.75" hidden="1" customHeight="1">
      <c r="A82" s="27"/>
      <c r="B82" s="27"/>
      <c r="C82" s="27"/>
      <c r="D82" s="27"/>
      <c r="E82" s="27"/>
      <c r="F82" s="27"/>
      <c r="G82" s="27"/>
    </row>
    <row r="83" spans="1:7" ht="15.75" hidden="1" customHeight="1">
      <c r="A83" s="27"/>
      <c r="B83" s="27"/>
      <c r="C83" s="27"/>
      <c r="D83" s="27"/>
      <c r="E83" s="27"/>
      <c r="F83" s="27"/>
      <c r="G83" s="27"/>
    </row>
    <row r="84" spans="1:7" ht="15.75" hidden="1" customHeight="1">
      <c r="A84" s="27"/>
      <c r="B84" s="27"/>
      <c r="C84" s="27"/>
      <c r="D84" s="27"/>
      <c r="E84" s="27"/>
      <c r="F84" s="27"/>
      <c r="G84" s="27"/>
    </row>
    <row r="85" spans="1:7" ht="15.75" hidden="1" customHeight="1">
      <c r="A85" s="27"/>
      <c r="B85" s="27"/>
      <c r="C85" s="27"/>
      <c r="D85" s="27"/>
      <c r="E85" s="27"/>
      <c r="F85" s="27"/>
      <c r="G85" s="27"/>
    </row>
    <row r="86" spans="1:7" ht="15.75" hidden="1" customHeight="1">
      <c r="A86" s="27"/>
      <c r="B86" s="27"/>
      <c r="C86" s="27"/>
      <c r="D86" s="27"/>
      <c r="E86" s="27"/>
      <c r="F86" s="27"/>
      <c r="G86" s="27"/>
    </row>
    <row r="87" spans="1:7" ht="15.75" hidden="1" customHeight="1">
      <c r="A87" s="27"/>
      <c r="B87" s="27"/>
      <c r="C87" s="27"/>
      <c r="D87" s="27"/>
      <c r="E87" s="27"/>
      <c r="F87" s="27"/>
      <c r="G87" s="27"/>
    </row>
    <row r="88" spans="1:7" ht="15.75" hidden="1" customHeight="1">
      <c r="A88" s="27"/>
      <c r="B88" s="27"/>
      <c r="C88" s="27"/>
      <c r="D88" s="27"/>
      <c r="E88" s="27"/>
      <c r="F88" s="27"/>
      <c r="G88" s="27"/>
    </row>
    <row r="89" spans="1:7" ht="15.75" hidden="1" customHeight="1">
      <c r="A89" s="27"/>
      <c r="B89" s="27"/>
      <c r="C89" s="27"/>
      <c r="D89" s="27"/>
      <c r="E89" s="27"/>
      <c r="F89" s="27"/>
      <c r="G89" s="27"/>
    </row>
    <row r="90" spans="1:7" ht="15.75" hidden="1" customHeight="1">
      <c r="A90" s="27"/>
      <c r="B90" s="27"/>
      <c r="C90" s="27"/>
      <c r="D90" s="27"/>
      <c r="E90" s="27"/>
      <c r="F90" s="27"/>
      <c r="G90" s="27"/>
    </row>
    <row r="91" spans="1:7" ht="15.75" hidden="1" customHeight="1">
      <c r="A91" s="27"/>
      <c r="B91" s="27"/>
      <c r="C91" s="27"/>
      <c r="D91" s="27"/>
      <c r="E91" s="27"/>
      <c r="F91" s="27"/>
      <c r="G91" s="27"/>
    </row>
    <row r="92" spans="1:7" ht="15.75" hidden="1" customHeight="1">
      <c r="A92" s="27"/>
      <c r="B92" s="27"/>
      <c r="C92" s="27"/>
      <c r="D92" s="27"/>
      <c r="E92" s="27"/>
      <c r="F92" s="27"/>
      <c r="G92" s="27"/>
    </row>
    <row r="93" spans="1:7" ht="15.75" hidden="1" customHeight="1">
      <c r="A93" s="27"/>
      <c r="B93" s="27"/>
      <c r="C93" s="27"/>
      <c r="D93" s="27"/>
      <c r="E93" s="27"/>
      <c r="F93" s="27"/>
      <c r="G93" s="27"/>
    </row>
    <row r="94" spans="1:7" ht="15.75" hidden="1" customHeight="1">
      <c r="A94" s="27"/>
      <c r="B94" s="27"/>
      <c r="C94" s="27"/>
      <c r="D94" s="27"/>
      <c r="E94" s="27"/>
      <c r="F94" s="27"/>
      <c r="G94" s="27"/>
    </row>
    <row r="95" spans="1:7" ht="15.75" hidden="1" customHeight="1">
      <c r="A95" s="27"/>
      <c r="B95" s="27"/>
      <c r="C95" s="27"/>
      <c r="D95" s="27"/>
      <c r="E95" s="27"/>
      <c r="F95" s="27"/>
      <c r="G95" s="27"/>
    </row>
    <row r="96" spans="1:7" ht="15.75" hidden="1" customHeight="1">
      <c r="A96" s="27"/>
      <c r="B96" s="27"/>
      <c r="C96" s="27"/>
      <c r="D96" s="27"/>
      <c r="E96" s="27"/>
      <c r="F96" s="27"/>
      <c r="G96" s="27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KpCB5qcbcNpSQy+X/G2jQfGu27WFOyXjVAASinkSxBJ+HKsVw7otVI+07rZAubUPXAmIcrGoN0+kS2DEngRxXw==" saltValue="pdEgiEy+WgOA92wkKlhArw==" spinCount="100000" sheet="1" objects="1" scenarios="1"/>
  <mergeCells count="2">
    <mergeCell ref="A1:A3"/>
    <mergeCell ref="B1:K2"/>
  </mergeCells>
  <conditionalFormatting sqref="G4:G44">
    <cfRule type="cellIs" dxfId="72" priority="5" operator="lessThan">
      <formula>7</formula>
    </cfRule>
  </conditionalFormatting>
  <conditionalFormatting sqref="G4:G44">
    <cfRule type="cellIs" dxfId="71" priority="6" operator="greaterThanOrEqual">
      <formula>7</formula>
    </cfRule>
  </conditionalFormatting>
  <conditionalFormatting sqref="B4:E44">
    <cfRule type="cellIs" dxfId="70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1:AC60"/>
  <sheetViews>
    <sheetView workbookViewId="0"/>
  </sheetViews>
  <sheetFormatPr defaultColWidth="0" defaultRowHeight="15" zeroHeight="1"/>
  <cols>
    <col min="1" max="26" width="9.140625" style="119" customWidth="1"/>
    <col min="27" max="29" width="9.140625" style="119" hidden="1" customWidth="1"/>
    <col min="30" max="16384" width="0" style="119" hidden="1"/>
  </cols>
  <sheetData>
    <row r="1" s="118" customFormat="1"/>
    <row r="2" s="118" customFormat="1"/>
    <row r="3" s="118" customFormat="1"/>
    <row r="4" s="118" customFormat="1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</sheetData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F7F7F"/>
  </sheetPr>
  <dimension ref="A1:Y1000"/>
  <sheetViews>
    <sheetView workbookViewId="0">
      <selection activeCell="M3" sqref="M3:M9"/>
    </sheetView>
  </sheetViews>
  <sheetFormatPr defaultColWidth="0" defaultRowHeight="15" customHeight="1" zeroHeight="1"/>
  <cols>
    <col min="1" max="1" width="38.710937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style="119" hidden="1" customWidth="1"/>
    <col min="26" max="16384" width="14.42578125" style="119" hidden="1"/>
  </cols>
  <sheetData>
    <row r="1" spans="1:25">
      <c r="A1" s="125" t="s">
        <v>2</v>
      </c>
      <c r="B1" s="128" t="s">
        <v>37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</row>
    <row r="2" spans="1:25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</row>
    <row r="3" spans="1:25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Y3" s="120"/>
    </row>
    <row r="4" spans="1:25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</row>
    <row r="5" spans="1:25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si="2"/>
        <v/>
      </c>
      <c r="I5" s="18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Y5" s="120"/>
    </row>
    <row r="6" spans="1:25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11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Y6" s="120"/>
    </row>
    <row r="7" spans="1:25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8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120"/>
      <c r="R7" s="120"/>
      <c r="S7" s="120"/>
      <c r="T7" s="120"/>
      <c r="U7" s="120"/>
      <c r="V7" s="120"/>
      <c r="W7" s="120"/>
      <c r="Y7" s="120"/>
    </row>
    <row r="8" spans="1:25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11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  <c r="Y8" s="120"/>
    </row>
    <row r="9" spans="1:25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8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Y9" s="120"/>
    </row>
    <row r="10" spans="1:25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11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Y10" s="120"/>
    </row>
    <row r="11" spans="1:25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8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Y11" s="120"/>
    </row>
    <row r="12" spans="1:25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11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Y12" s="120"/>
    </row>
    <row r="13" spans="1:25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8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Y13" s="120"/>
    </row>
    <row r="14" spans="1:25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11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Y14" s="120"/>
    </row>
    <row r="15" spans="1:25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8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Y15" s="120"/>
    </row>
    <row r="16" spans="1:25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11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Y16" s="120"/>
    </row>
    <row r="17" spans="1:25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8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Y17" s="120"/>
    </row>
    <row r="18" spans="1:25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11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Y18" s="120"/>
    </row>
    <row r="19" spans="1:25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8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Y19" s="120"/>
    </row>
    <row r="20" spans="1:25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11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Y20" s="120"/>
    </row>
    <row r="21" spans="1:25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2"/>
        <v/>
      </c>
      <c r="I21" s="18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Y21" s="120"/>
    </row>
    <row r="22" spans="1:25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11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Y22" s="120"/>
    </row>
    <row r="23" spans="1:25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8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Y23" s="120"/>
    </row>
    <row r="24" spans="1:25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11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Y24" s="120"/>
    </row>
    <row r="25" spans="1:25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8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Y25" s="120"/>
    </row>
    <row r="26" spans="1:25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Y26" s="120"/>
    </row>
    <row r="27" spans="1:25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25"/>
      <c r="J27" s="19">
        <f t="shared" si="3"/>
        <v>0</v>
      </c>
      <c r="K27" s="20">
        <f t="shared" si="4"/>
        <v>0</v>
      </c>
      <c r="M27" s="120"/>
      <c r="Y27" s="120"/>
    </row>
    <row r="28" spans="1:25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  <c r="Y28" s="120"/>
    </row>
    <row r="29" spans="1:25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  <c r="M29" s="120"/>
    </row>
    <row r="30" spans="1:25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  <c r="M30" s="120"/>
    </row>
    <row r="31" spans="1:25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</row>
    <row r="32" spans="1:25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 t="shared" si="4"/>
        <v>0</v>
      </c>
      <c r="M32" s="120"/>
    </row>
    <row r="33" spans="1:14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si="4"/>
        <v>0</v>
      </c>
      <c r="M33" s="120"/>
      <c r="N33" s="120"/>
    </row>
    <row r="34" spans="1:14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4"/>
        <v>0</v>
      </c>
      <c r="M34" s="120"/>
    </row>
    <row r="35" spans="1:14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4"/>
        <v>0</v>
      </c>
      <c r="M35" s="120"/>
    </row>
    <row r="36" spans="1:14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4"/>
        <v>0</v>
      </c>
      <c r="M36" s="120"/>
    </row>
    <row r="37" spans="1:14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4"/>
        <v>0</v>
      </c>
      <c r="M37" s="120"/>
    </row>
    <row r="38" spans="1:14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4"/>
        <v>0</v>
      </c>
      <c r="M38" s="120"/>
    </row>
    <row r="39" spans="1:14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4"/>
        <v>0</v>
      </c>
      <c r="M39" s="120"/>
    </row>
    <row r="40" spans="1:14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4"/>
        <v>0</v>
      </c>
      <c r="M40" s="120"/>
    </row>
    <row r="41" spans="1:14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9">
        <f t="shared" si="3"/>
        <v>0</v>
      </c>
      <c r="K41" s="20">
        <f t="shared" si="4"/>
        <v>0</v>
      </c>
      <c r="M41" s="120"/>
    </row>
    <row r="42" spans="1:14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4"/>
        <v>0</v>
      </c>
      <c r="M42" s="120"/>
    </row>
    <row r="43" spans="1:14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4"/>
        <v>0</v>
      </c>
      <c r="M43" s="120"/>
    </row>
    <row r="44" spans="1:14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4"/>
        <v>0</v>
      </c>
      <c r="M44" s="120"/>
    </row>
    <row r="45" spans="1:14" ht="15.75" hidden="1" customHeight="1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120"/>
      <c r="M45" s="120"/>
      <c r="N45" s="120"/>
    </row>
    <row r="46" spans="1:14" ht="15.75" hidden="1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120"/>
      <c r="M46" s="120"/>
      <c r="N46" s="120"/>
    </row>
    <row r="47" spans="1:14" ht="15.75" hidden="1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120"/>
      <c r="M47" s="120"/>
      <c r="N47" s="120"/>
    </row>
    <row r="48" spans="1:14" ht="15.75" hidden="1" customHeight="1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120"/>
      <c r="M48" s="120"/>
      <c r="N48" s="120"/>
    </row>
    <row r="49" spans="1:14" ht="15.75" hidden="1" customHeight="1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120"/>
      <c r="M49" s="120"/>
      <c r="N49" s="120"/>
    </row>
    <row r="50" spans="1:14" ht="15.75" hidden="1" customHeight="1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120"/>
      <c r="M50" s="120"/>
      <c r="N50" s="120"/>
    </row>
    <row r="51" spans="1:14" ht="15.75" hidden="1" customHeight="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120"/>
      <c r="M51" s="120"/>
      <c r="N51" s="120"/>
    </row>
    <row r="52" spans="1:14" ht="15.75" hidden="1" customHeight="1">
      <c r="B52" s="27"/>
      <c r="C52" s="27"/>
      <c r="D52" s="27"/>
      <c r="E52" s="27"/>
      <c r="F52" s="27"/>
      <c r="G52" s="27"/>
    </row>
    <row r="53" spans="1:14" ht="15.75" hidden="1" customHeight="1">
      <c r="B53" s="27"/>
      <c r="C53" s="27"/>
      <c r="D53" s="27"/>
      <c r="E53" s="27"/>
      <c r="F53" s="27"/>
      <c r="G53" s="27"/>
    </row>
    <row r="54" spans="1:14" ht="15.75" hidden="1" customHeight="1">
      <c r="B54" s="27"/>
      <c r="C54" s="27"/>
      <c r="D54" s="27"/>
      <c r="E54" s="27"/>
      <c r="F54" s="27"/>
      <c r="G54" s="27"/>
    </row>
    <row r="55" spans="1:14" ht="15.75" hidden="1" customHeight="1">
      <c r="B55" s="27"/>
      <c r="C55" s="27"/>
      <c r="D55" s="27"/>
      <c r="E55" s="27"/>
      <c r="F55" s="27"/>
      <c r="G55" s="27"/>
    </row>
    <row r="56" spans="1:14" ht="15.75" hidden="1" customHeight="1">
      <c r="B56" s="27"/>
      <c r="C56" s="27"/>
      <c r="D56" s="27"/>
      <c r="E56" s="27"/>
      <c r="F56" s="27"/>
      <c r="G56" s="27"/>
    </row>
    <row r="57" spans="1:14" ht="15.75" hidden="1" customHeight="1">
      <c r="B57" s="27"/>
      <c r="C57" s="27"/>
      <c r="D57" s="27"/>
      <c r="E57" s="27"/>
      <c r="F57" s="27"/>
      <c r="G57" s="27"/>
    </row>
    <row r="58" spans="1:14" ht="15.75" hidden="1" customHeight="1">
      <c r="B58" s="27"/>
      <c r="C58" s="27"/>
      <c r="D58" s="27"/>
      <c r="E58" s="27"/>
      <c r="F58" s="27"/>
      <c r="G58" s="27"/>
    </row>
    <row r="59" spans="1:14" ht="15.75" hidden="1" customHeight="1">
      <c r="A59" s="27"/>
      <c r="B59" s="27"/>
      <c r="C59" s="27"/>
      <c r="D59" s="27"/>
      <c r="E59" s="27"/>
      <c r="F59" s="27"/>
      <c r="G59" s="27"/>
    </row>
    <row r="60" spans="1:14" ht="15.75" hidden="1" customHeight="1">
      <c r="A60" s="27"/>
      <c r="B60" s="27"/>
      <c r="C60" s="27"/>
      <c r="D60" s="27"/>
      <c r="E60" s="27"/>
      <c r="F60" s="27"/>
      <c r="G60" s="27"/>
    </row>
    <row r="61" spans="1:14" ht="15.75" hidden="1" customHeight="1">
      <c r="A61" s="27"/>
      <c r="B61" s="27"/>
      <c r="C61" s="27"/>
      <c r="D61" s="27"/>
      <c r="E61" s="27"/>
      <c r="F61" s="27"/>
      <c r="G61" s="27"/>
    </row>
    <row r="62" spans="1:14" ht="15.75" hidden="1" customHeight="1">
      <c r="A62" s="27"/>
      <c r="B62" s="27"/>
      <c r="C62" s="27"/>
      <c r="D62" s="27"/>
      <c r="E62" s="27"/>
      <c r="F62" s="27"/>
      <c r="G62" s="27"/>
    </row>
    <row r="63" spans="1:14" ht="15.75" hidden="1" customHeight="1">
      <c r="A63" s="27"/>
      <c r="B63" s="27"/>
      <c r="C63" s="27"/>
      <c r="D63" s="27"/>
      <c r="E63" s="27"/>
      <c r="F63" s="27"/>
      <c r="G63" s="27"/>
    </row>
    <row r="64" spans="1:14" ht="15.75" hidden="1" customHeight="1">
      <c r="A64" s="27"/>
      <c r="B64" s="27"/>
      <c r="C64" s="27"/>
      <c r="D64" s="27"/>
      <c r="E64" s="27"/>
      <c r="F64" s="27"/>
      <c r="G64" s="27"/>
    </row>
    <row r="65" spans="1:7" ht="15.75" hidden="1" customHeight="1">
      <c r="A65" s="27"/>
      <c r="B65" s="27"/>
      <c r="C65" s="27"/>
      <c r="D65" s="27"/>
      <c r="E65" s="27"/>
      <c r="F65" s="27"/>
      <c r="G65" s="27"/>
    </row>
    <row r="66" spans="1:7" ht="15.75" hidden="1" customHeight="1">
      <c r="A66" s="27"/>
      <c r="B66" s="27"/>
      <c r="C66" s="27"/>
      <c r="D66" s="27"/>
      <c r="E66" s="27"/>
      <c r="F66" s="27"/>
      <c r="G66" s="27"/>
    </row>
    <row r="67" spans="1:7" ht="15.75" hidden="1" customHeight="1">
      <c r="A67" s="27"/>
      <c r="B67" s="27"/>
      <c r="C67" s="27"/>
      <c r="D67" s="27"/>
      <c r="E67" s="27"/>
      <c r="F67" s="27"/>
      <c r="G67" s="27"/>
    </row>
    <row r="68" spans="1:7" ht="15.75" hidden="1" customHeight="1">
      <c r="A68" s="27"/>
      <c r="B68" s="27"/>
      <c r="C68" s="27"/>
      <c r="D68" s="27"/>
      <c r="E68" s="27"/>
      <c r="F68" s="27"/>
      <c r="G68" s="27"/>
    </row>
    <row r="69" spans="1:7" ht="15.75" hidden="1" customHeight="1">
      <c r="A69" s="27"/>
      <c r="B69" s="27"/>
      <c r="C69" s="27"/>
      <c r="D69" s="27"/>
      <c r="E69" s="27"/>
      <c r="F69" s="27"/>
      <c r="G69" s="27"/>
    </row>
    <row r="70" spans="1:7" ht="15.75" hidden="1" customHeight="1">
      <c r="A70" s="27"/>
      <c r="B70" s="27"/>
      <c r="C70" s="27"/>
      <c r="D70" s="27"/>
      <c r="E70" s="27"/>
      <c r="F70" s="27"/>
      <c r="G70" s="27"/>
    </row>
    <row r="71" spans="1:7" ht="15.75" hidden="1" customHeight="1">
      <c r="A71" s="27"/>
      <c r="B71" s="27"/>
      <c r="C71" s="27"/>
      <c r="D71" s="27"/>
      <c r="E71" s="27"/>
      <c r="F71" s="27"/>
      <c r="G71" s="27"/>
    </row>
    <row r="72" spans="1:7" ht="15.75" hidden="1" customHeight="1">
      <c r="A72" s="27"/>
      <c r="B72" s="27"/>
      <c r="C72" s="27"/>
      <c r="D72" s="27"/>
      <c r="E72" s="27"/>
      <c r="F72" s="27"/>
      <c r="G72" s="27"/>
    </row>
    <row r="73" spans="1:7" ht="15.75" hidden="1" customHeight="1">
      <c r="A73" s="27"/>
      <c r="B73" s="27"/>
      <c r="C73" s="27"/>
      <c r="D73" s="27"/>
      <c r="E73" s="27"/>
      <c r="F73" s="27"/>
      <c r="G73" s="27"/>
    </row>
    <row r="74" spans="1:7" ht="15.75" hidden="1" customHeight="1">
      <c r="A74" s="27"/>
      <c r="B74" s="27"/>
      <c r="C74" s="27"/>
      <c r="D74" s="27"/>
      <c r="E74" s="27"/>
      <c r="F74" s="27"/>
      <c r="G74" s="27"/>
    </row>
    <row r="75" spans="1:7" ht="15.75" hidden="1" customHeight="1">
      <c r="A75" s="27"/>
      <c r="B75" s="27"/>
      <c r="C75" s="27"/>
      <c r="D75" s="27"/>
      <c r="E75" s="27"/>
      <c r="F75" s="27"/>
      <c r="G75" s="27"/>
    </row>
    <row r="76" spans="1:7" ht="15.75" hidden="1" customHeight="1">
      <c r="A76" s="27"/>
      <c r="B76" s="27"/>
      <c r="C76" s="27"/>
      <c r="D76" s="27"/>
      <c r="E76" s="27"/>
      <c r="F76" s="27"/>
      <c r="G76" s="27"/>
    </row>
    <row r="77" spans="1:7" ht="15.75" hidden="1" customHeight="1">
      <c r="A77" s="27"/>
      <c r="B77" s="27"/>
      <c r="C77" s="27"/>
      <c r="D77" s="27"/>
      <c r="E77" s="27"/>
      <c r="F77" s="27"/>
      <c r="G77" s="27"/>
    </row>
    <row r="78" spans="1:7" ht="15.75" hidden="1" customHeight="1">
      <c r="A78" s="27"/>
      <c r="B78" s="27"/>
      <c r="C78" s="27"/>
      <c r="D78" s="27"/>
      <c r="E78" s="27"/>
      <c r="F78" s="27"/>
      <c r="G78" s="27"/>
    </row>
    <row r="79" spans="1:7" ht="15.75" hidden="1" customHeight="1">
      <c r="A79" s="27"/>
      <c r="B79" s="27"/>
      <c r="C79" s="27"/>
      <c r="D79" s="27"/>
      <c r="E79" s="27"/>
      <c r="F79" s="27"/>
      <c r="G79" s="27"/>
    </row>
    <row r="80" spans="1:7" ht="15.75" hidden="1" customHeight="1">
      <c r="A80" s="27"/>
      <c r="B80" s="27"/>
      <c r="C80" s="27"/>
      <c r="D80" s="27"/>
      <c r="E80" s="27"/>
      <c r="F80" s="27"/>
      <c r="G80" s="27"/>
    </row>
    <row r="81" spans="1:7" ht="15.75" hidden="1" customHeight="1">
      <c r="A81" s="27"/>
      <c r="B81" s="27"/>
      <c r="C81" s="27"/>
      <c r="D81" s="27"/>
      <c r="E81" s="27"/>
      <c r="F81" s="27"/>
      <c r="G81" s="27"/>
    </row>
    <row r="82" spans="1:7" ht="15.75" hidden="1" customHeight="1">
      <c r="A82" s="27"/>
      <c r="B82" s="27"/>
      <c r="C82" s="27"/>
      <c r="D82" s="27"/>
      <c r="E82" s="27"/>
      <c r="F82" s="27"/>
      <c r="G82" s="27"/>
    </row>
    <row r="83" spans="1:7" ht="15.75" hidden="1" customHeight="1">
      <c r="A83" s="27"/>
      <c r="B83" s="27"/>
      <c r="C83" s="27"/>
      <c r="D83" s="27"/>
      <c r="E83" s="27"/>
      <c r="F83" s="27"/>
      <c r="G83" s="27"/>
    </row>
    <row r="84" spans="1:7" ht="15.75" hidden="1" customHeight="1">
      <c r="A84" s="27"/>
      <c r="B84" s="27"/>
      <c r="C84" s="27"/>
      <c r="D84" s="27"/>
      <c r="E84" s="27"/>
      <c r="F84" s="27"/>
      <c r="G84" s="27"/>
    </row>
    <row r="85" spans="1:7" ht="15.75" hidden="1" customHeight="1">
      <c r="A85" s="27"/>
      <c r="B85" s="27"/>
      <c r="C85" s="27"/>
      <c r="D85" s="27"/>
      <c r="E85" s="27"/>
      <c r="F85" s="27"/>
      <c r="G85" s="27"/>
    </row>
    <row r="86" spans="1:7" ht="15.75" hidden="1" customHeight="1">
      <c r="A86" s="27"/>
      <c r="B86" s="27"/>
      <c r="C86" s="27"/>
      <c r="D86" s="27"/>
      <c r="E86" s="27"/>
      <c r="F86" s="27"/>
      <c r="G86" s="27"/>
    </row>
    <row r="87" spans="1:7" ht="15.75" hidden="1" customHeight="1">
      <c r="A87" s="27"/>
      <c r="B87" s="27"/>
      <c r="C87" s="27"/>
      <c r="D87" s="27"/>
      <c r="E87" s="27"/>
      <c r="F87" s="27"/>
      <c r="G87" s="27"/>
    </row>
    <row r="88" spans="1:7" ht="15.75" hidden="1" customHeight="1">
      <c r="A88" s="27"/>
      <c r="B88" s="27"/>
      <c r="C88" s="27"/>
      <c r="D88" s="27"/>
      <c r="E88" s="27"/>
      <c r="F88" s="27"/>
      <c r="G88" s="27"/>
    </row>
    <row r="89" spans="1:7" ht="15.75" hidden="1" customHeight="1">
      <c r="A89" s="27"/>
      <c r="B89" s="27"/>
      <c r="C89" s="27"/>
      <c r="D89" s="27"/>
      <c r="E89" s="27"/>
      <c r="F89" s="27"/>
      <c r="G89" s="27"/>
    </row>
    <row r="90" spans="1:7" ht="15.75" hidden="1" customHeight="1">
      <c r="A90" s="27"/>
      <c r="B90" s="27"/>
      <c r="C90" s="27"/>
      <c r="D90" s="27"/>
      <c r="E90" s="27"/>
      <c r="F90" s="27"/>
      <c r="G90" s="27"/>
    </row>
    <row r="91" spans="1:7" ht="15.75" hidden="1" customHeight="1">
      <c r="A91" s="27"/>
      <c r="B91" s="27"/>
      <c r="C91" s="27"/>
      <c r="D91" s="27"/>
      <c r="E91" s="27"/>
      <c r="F91" s="27"/>
      <c r="G91" s="27"/>
    </row>
    <row r="92" spans="1:7" ht="15.75" hidden="1" customHeight="1">
      <c r="A92" s="27"/>
      <c r="B92" s="27"/>
      <c r="C92" s="27"/>
      <c r="D92" s="27"/>
      <c r="E92" s="27"/>
      <c r="F92" s="27"/>
      <c r="G92" s="27"/>
    </row>
    <row r="93" spans="1:7" ht="15.75" hidden="1" customHeight="1">
      <c r="A93" s="27"/>
      <c r="B93" s="27"/>
      <c r="C93" s="27"/>
      <c r="D93" s="27"/>
      <c r="E93" s="27"/>
      <c r="F93" s="27"/>
      <c r="G93" s="27"/>
    </row>
    <row r="94" spans="1:7" ht="15.75" hidden="1" customHeight="1">
      <c r="A94" s="27"/>
      <c r="B94" s="27"/>
      <c r="C94" s="27"/>
      <c r="D94" s="27"/>
      <c r="E94" s="27"/>
      <c r="F94" s="27"/>
      <c r="G94" s="27"/>
    </row>
    <row r="95" spans="1:7" ht="15.75" hidden="1" customHeight="1">
      <c r="A95" s="27"/>
      <c r="B95" s="27"/>
      <c r="C95" s="27"/>
      <c r="D95" s="27"/>
      <c r="E95" s="27"/>
      <c r="F95" s="27"/>
      <c r="G95" s="27"/>
    </row>
    <row r="96" spans="1:7" ht="15.75" hidden="1" customHeight="1">
      <c r="A96" s="27"/>
      <c r="B96" s="27"/>
      <c r="C96" s="27"/>
      <c r="D96" s="27"/>
      <c r="E96" s="27"/>
      <c r="F96" s="27"/>
      <c r="G96" s="27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HYVp6Qs9sg9cflXbP33WlbDZe7q2rBSiUY/i8MK+7Mw/MgMTKYTYXNd8xcuPeL+0FJUGBee6PlwI59WWcL8Xew==" saltValue="MuxhUHt/qVvHpUanJfqUpg==" spinCount="100000" sheet="1" objects="1" scenarios="1"/>
  <mergeCells count="2">
    <mergeCell ref="A1:A3"/>
    <mergeCell ref="B1:K2"/>
  </mergeCells>
  <conditionalFormatting sqref="G4:G44">
    <cfRule type="cellIs" dxfId="69" priority="5" operator="lessThan">
      <formula>7</formula>
    </cfRule>
  </conditionalFormatting>
  <conditionalFormatting sqref="G4:G44">
    <cfRule type="cellIs" dxfId="68" priority="6" operator="greaterThanOrEqual">
      <formula>7</formula>
    </cfRule>
  </conditionalFormatting>
  <conditionalFormatting sqref="B4:E44">
    <cfRule type="cellIs" dxfId="67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I1000"/>
  <sheetViews>
    <sheetView workbookViewId="0">
      <selection activeCell="M3" sqref="M3:M9"/>
    </sheetView>
  </sheetViews>
  <sheetFormatPr defaultColWidth="0" defaultRowHeight="15" customHeight="1" zeroHeight="1"/>
  <cols>
    <col min="1" max="1" width="46.570312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style="119" hidden="1" customWidth="1"/>
    <col min="26" max="26" width="14.42578125" style="119" hidden="1" customWidth="1"/>
    <col min="27" max="27" width="38.28515625" style="119" hidden="1" customWidth="1"/>
    <col min="28" max="35" width="11.5703125" style="119" hidden="1" customWidth="1"/>
    <col min="36" max="16384" width="14.42578125" style="119" hidden="1"/>
  </cols>
  <sheetData>
    <row r="1" spans="1:33">
      <c r="A1" s="125" t="s">
        <v>2</v>
      </c>
      <c r="B1" s="128" t="s">
        <v>38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AA1" s="120"/>
      <c r="AB1" s="120"/>
      <c r="AC1" s="120"/>
      <c r="AD1" s="120"/>
      <c r="AE1" s="120"/>
      <c r="AF1" s="120"/>
      <c r="AG1" s="120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/>
      <c r="AD2" s="120"/>
      <c r="AE2" s="120"/>
      <c r="AF2" s="120"/>
      <c r="AG2" s="120"/>
    </row>
    <row r="3" spans="1:33" ht="15.75" thickBot="1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Y3" s="120"/>
      <c r="Z3" s="120"/>
      <c r="AA3" s="120"/>
      <c r="AB3" s="120"/>
      <c r="AC3" s="120"/>
      <c r="AD3" s="120"/>
      <c r="AE3" s="120"/>
      <c r="AF3" s="120"/>
      <c r="AG3" s="120"/>
    </row>
    <row r="4" spans="1:33" ht="15.75" thickBot="1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</row>
    <row r="5" spans="1:33" ht="15.75" thickBot="1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si="2"/>
        <v/>
      </c>
      <c r="I5" s="16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Y5" s="120"/>
      <c r="AA5" s="120"/>
      <c r="AB5" s="120"/>
      <c r="AC5" s="120"/>
      <c r="AD5" s="120"/>
      <c r="AE5" s="120"/>
      <c r="AF5" s="120"/>
      <c r="AG5" s="120"/>
    </row>
    <row r="6" spans="1:33" ht="15.75" thickBot="1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9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Y6" s="120"/>
      <c r="AA6" s="120"/>
      <c r="AB6" s="120"/>
      <c r="AC6" s="120"/>
      <c r="AD6" s="120"/>
      <c r="AE6" s="120"/>
      <c r="AF6" s="120"/>
      <c r="AG6" s="120"/>
    </row>
    <row r="7" spans="1:33" ht="15.75" thickBot="1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6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120"/>
      <c r="R7" s="120"/>
      <c r="S7" s="120"/>
      <c r="T7" s="120"/>
      <c r="U7" s="120"/>
      <c r="V7" s="120"/>
      <c r="W7" s="120"/>
      <c r="Y7" s="120"/>
      <c r="AA7" s="120"/>
      <c r="AB7" s="120"/>
      <c r="AC7" s="120"/>
      <c r="AD7" s="120"/>
      <c r="AE7" s="120"/>
      <c r="AF7" s="120"/>
      <c r="AG7" s="120"/>
    </row>
    <row r="8" spans="1:33" ht="15.75" thickBot="1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9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  <c r="Y8" s="120"/>
      <c r="AA8" s="120"/>
      <c r="AB8" s="120"/>
      <c r="AC8" s="120"/>
      <c r="AD8" s="120"/>
      <c r="AE8" s="120"/>
      <c r="AF8" s="120"/>
      <c r="AG8" s="120"/>
    </row>
    <row r="9" spans="1:33" ht="15.75" thickBot="1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6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Y9" s="120"/>
      <c r="AA9" s="120"/>
      <c r="AB9" s="120"/>
      <c r="AC9" s="120"/>
      <c r="AD9" s="120"/>
      <c r="AE9" s="120"/>
      <c r="AF9" s="120"/>
      <c r="AG9" s="120"/>
    </row>
    <row r="10" spans="1:33" ht="15.75" thickBot="1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9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Y10" s="120"/>
      <c r="AA10" s="120"/>
      <c r="AB10" s="120"/>
      <c r="AC10" s="120"/>
      <c r="AD10" s="120"/>
      <c r="AE10" s="120"/>
      <c r="AF10" s="120"/>
      <c r="AG10" s="120"/>
    </row>
    <row r="11" spans="1:33" ht="15.75" thickBot="1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6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Y11" s="120"/>
      <c r="AA11" s="120"/>
      <c r="AB11" s="120"/>
      <c r="AC11" s="120"/>
      <c r="AD11" s="120"/>
      <c r="AE11" s="120"/>
      <c r="AF11" s="120"/>
      <c r="AG11" s="120"/>
    </row>
    <row r="12" spans="1:33" ht="15.75" thickBot="1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9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Y12" s="120"/>
      <c r="AA12" s="120"/>
      <c r="AB12" s="120"/>
      <c r="AC12" s="120"/>
      <c r="AD12" s="120"/>
      <c r="AE12" s="120"/>
      <c r="AF12" s="120"/>
      <c r="AG12" s="120"/>
    </row>
    <row r="13" spans="1:33" ht="15.75" thickBot="1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6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Y13" s="120"/>
      <c r="AA13" s="120"/>
      <c r="AB13" s="120"/>
      <c r="AC13" s="120"/>
      <c r="AD13" s="120"/>
      <c r="AE13" s="120"/>
      <c r="AF13" s="120"/>
      <c r="AG13" s="120"/>
    </row>
    <row r="14" spans="1:33" ht="15.75" thickBot="1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9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Y14" s="120"/>
      <c r="AA14" s="120"/>
      <c r="AB14" s="120"/>
      <c r="AC14" s="120"/>
      <c r="AD14" s="120"/>
      <c r="AE14" s="120"/>
      <c r="AF14" s="120"/>
      <c r="AG14" s="120"/>
    </row>
    <row r="15" spans="1:33" ht="15.75" thickBot="1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6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Y15" s="120"/>
      <c r="AA15" s="120"/>
      <c r="AB15" s="120"/>
      <c r="AC15" s="120"/>
      <c r="AD15" s="120"/>
      <c r="AE15" s="120"/>
      <c r="AF15" s="120"/>
      <c r="AG15" s="120"/>
    </row>
    <row r="16" spans="1:33" ht="15.75" thickBot="1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9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Y16" s="120"/>
      <c r="AA16" s="120"/>
      <c r="AB16" s="120"/>
      <c r="AC16" s="120"/>
      <c r="AD16" s="120"/>
      <c r="AE16" s="120"/>
      <c r="AF16" s="120"/>
      <c r="AG16" s="120"/>
    </row>
    <row r="17" spans="1:35" ht="15.75" thickBot="1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6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Y17" s="120"/>
      <c r="AA17" s="120"/>
      <c r="AB17" s="120"/>
      <c r="AC17" s="120"/>
      <c r="AD17" s="120"/>
      <c r="AE17" s="120"/>
      <c r="AF17" s="120"/>
      <c r="AG17" s="120"/>
    </row>
    <row r="18" spans="1:35" ht="15.75" thickBot="1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9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Y18" s="120"/>
      <c r="AA18" s="120"/>
      <c r="AB18" s="120"/>
      <c r="AC18" s="120"/>
      <c r="AD18" s="120"/>
      <c r="AE18" s="120"/>
      <c r="AF18" s="120"/>
      <c r="AG18" s="120"/>
    </row>
    <row r="19" spans="1:35" ht="15.75" thickBot="1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6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Y19" s="120"/>
      <c r="AA19" s="120"/>
      <c r="AB19" s="120"/>
      <c r="AC19" s="120"/>
      <c r="AD19" s="120"/>
      <c r="AE19" s="120"/>
      <c r="AF19" s="120"/>
      <c r="AG19" s="120"/>
    </row>
    <row r="20" spans="1:35" ht="15.75" customHeight="1" thickBo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9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Y20" s="120"/>
      <c r="AA20" s="120"/>
      <c r="AB20" s="120"/>
      <c r="AC20" s="120"/>
      <c r="AD20" s="120"/>
      <c r="AE20" s="120"/>
      <c r="AF20" s="120"/>
      <c r="AG20" s="120"/>
    </row>
    <row r="21" spans="1:35" ht="15.75" customHeight="1" thickBo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2"/>
        <v/>
      </c>
      <c r="I21" s="16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Y21" s="120"/>
      <c r="AA21" s="120"/>
      <c r="AB21" s="120"/>
      <c r="AC21" s="120"/>
      <c r="AD21" s="120"/>
      <c r="AE21" s="120"/>
      <c r="AF21" s="120"/>
      <c r="AG21" s="120"/>
    </row>
    <row r="22" spans="1:35" ht="15.75" customHeight="1" thickBo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9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Y22" s="120"/>
      <c r="AA22" s="120"/>
      <c r="AB22" s="120"/>
      <c r="AC22" s="120"/>
      <c r="AD22" s="120"/>
      <c r="AE22" s="120"/>
      <c r="AF22" s="120"/>
      <c r="AG22" s="120"/>
    </row>
    <row r="23" spans="1:35" ht="15.75" customHeight="1" thickBo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6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Y23" s="120"/>
      <c r="AA23" s="120"/>
      <c r="AB23" s="120"/>
      <c r="AC23" s="120"/>
      <c r="AD23" s="120"/>
      <c r="AE23" s="120"/>
      <c r="AF23" s="120"/>
      <c r="AG23" s="120"/>
    </row>
    <row r="24" spans="1:35" ht="15.75" customHeight="1" thickBo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9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Y24" s="120"/>
      <c r="AA24" s="120"/>
      <c r="AB24" s="120"/>
      <c r="AC24" s="120"/>
      <c r="AD24" s="120"/>
      <c r="AE24" s="120"/>
      <c r="AF24" s="120"/>
      <c r="AG24" s="120"/>
    </row>
    <row r="25" spans="1:35" ht="15.75" customHeight="1" thickBo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6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Y25" s="120"/>
      <c r="AA25" s="120"/>
      <c r="AB25" s="120"/>
      <c r="AC25" s="120"/>
      <c r="AD25" s="120"/>
      <c r="AE25" s="120"/>
      <c r="AF25" s="120"/>
      <c r="AG25" s="120"/>
    </row>
    <row r="26" spans="1:35" ht="15.75" customHeight="1" thickBo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Y26" s="120"/>
      <c r="AA26" s="120"/>
      <c r="AB26" s="120"/>
      <c r="AC26" s="120"/>
      <c r="AD26" s="120"/>
      <c r="AE26" s="120"/>
      <c r="AF26" s="120"/>
      <c r="AG26" s="120"/>
    </row>
    <row r="27" spans="1:35" ht="15.75" customHeight="1" thickBo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25"/>
      <c r="J27" s="19">
        <f t="shared" si="3"/>
        <v>0</v>
      </c>
      <c r="K27" s="20">
        <f t="shared" si="4"/>
        <v>0</v>
      </c>
      <c r="M27" s="120"/>
      <c r="P27" s="120"/>
      <c r="Y27" s="120"/>
      <c r="AA27" s="120"/>
      <c r="AB27" s="120"/>
      <c r="AC27" s="120"/>
      <c r="AD27" s="120"/>
      <c r="AE27" s="120"/>
      <c r="AF27" s="120"/>
      <c r="AG27" s="120"/>
    </row>
    <row r="28" spans="1:35" ht="15.75" customHeight="1" thickBo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  <c r="O28" s="120"/>
      <c r="P28" s="120"/>
      <c r="Q28" s="120"/>
      <c r="R28" s="120"/>
      <c r="S28" s="120"/>
      <c r="Y28" s="120"/>
      <c r="AA28" s="120"/>
      <c r="AB28" s="120"/>
      <c r="AC28" s="120"/>
      <c r="AD28" s="120"/>
      <c r="AE28" s="120"/>
      <c r="AF28" s="120"/>
      <c r="AG28" s="120"/>
    </row>
    <row r="29" spans="1:35" ht="15.75" customHeight="1" thickBo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  <c r="M29" s="120"/>
      <c r="N29" s="120"/>
      <c r="O29" s="120"/>
      <c r="P29" s="120"/>
      <c r="Q29" s="120"/>
      <c r="R29" s="120"/>
      <c r="S29" s="120"/>
      <c r="AA29" s="120"/>
      <c r="AB29" s="120"/>
      <c r="AC29" s="120"/>
      <c r="AD29" s="120"/>
      <c r="AE29" s="120"/>
      <c r="AF29" s="120"/>
      <c r="AG29" s="120"/>
    </row>
    <row r="30" spans="1:35" ht="15.75" customHeight="1" thickBo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  <c r="M30" s="120"/>
      <c r="O30" s="120"/>
      <c r="P30" s="120"/>
      <c r="Q30" s="120"/>
      <c r="R30" s="120"/>
      <c r="S30" s="120"/>
      <c r="AA30" s="120"/>
      <c r="AB30" s="120"/>
      <c r="AC30" s="120"/>
      <c r="AD30" s="120"/>
      <c r="AE30" s="120"/>
      <c r="AF30" s="120"/>
      <c r="AG30" s="120"/>
    </row>
    <row r="31" spans="1:35" ht="15.75" customHeight="1" thickBo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  <c r="O31" s="120"/>
      <c r="P31" s="120"/>
      <c r="R31" s="120"/>
      <c r="S31" s="120"/>
      <c r="AA31" s="120"/>
      <c r="AC31" s="120"/>
      <c r="AD31" s="120"/>
      <c r="AE31" s="120"/>
      <c r="AF31" s="120"/>
      <c r="AG31" s="120"/>
      <c r="AH31" s="120"/>
      <c r="AI31" s="120"/>
    </row>
    <row r="32" spans="1:35" ht="15.75" customHeight="1" thickBo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 t="shared" si="4"/>
        <v>0</v>
      </c>
      <c r="M32" s="120"/>
      <c r="O32" s="120"/>
      <c r="P32" s="120"/>
      <c r="Q32" s="120"/>
      <c r="R32" s="120"/>
      <c r="S32" s="120"/>
      <c r="AA32" s="120"/>
      <c r="AB32" s="120"/>
      <c r="AC32" s="120"/>
      <c r="AD32" s="120"/>
      <c r="AE32" s="120"/>
      <c r="AF32" s="120"/>
      <c r="AG32" s="120"/>
      <c r="AH32" s="120"/>
      <c r="AI32" s="120"/>
    </row>
    <row r="33" spans="1:35" ht="15.75" customHeight="1" thickBo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si="4"/>
        <v>0</v>
      </c>
      <c r="M33" s="120"/>
      <c r="N33" s="120"/>
      <c r="O33" s="120"/>
      <c r="P33" s="120"/>
      <c r="Q33" s="120"/>
      <c r="R33" s="120"/>
      <c r="S33" s="120"/>
      <c r="AA33" s="120"/>
      <c r="AB33" s="120"/>
      <c r="AC33" s="120"/>
      <c r="AD33" s="120"/>
      <c r="AE33" s="120"/>
      <c r="AF33" s="120"/>
      <c r="AG33" s="120"/>
      <c r="AH33" s="120"/>
      <c r="AI33" s="120"/>
    </row>
    <row r="34" spans="1:35" ht="15.75" customHeight="1" thickBo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4"/>
        <v>0</v>
      </c>
      <c r="M34" s="120"/>
      <c r="AA34" s="120"/>
      <c r="AB34" s="120"/>
      <c r="AC34" s="120"/>
      <c r="AD34" s="120"/>
      <c r="AE34" s="120"/>
      <c r="AF34" s="120"/>
      <c r="AG34" s="120"/>
      <c r="AH34" s="120"/>
    </row>
    <row r="35" spans="1:35" ht="15.75" customHeight="1" thickBo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4"/>
        <v>0</v>
      </c>
      <c r="M35" s="120"/>
      <c r="Q35" s="120" t="s">
        <v>39</v>
      </c>
      <c r="AA35" s="120"/>
      <c r="AB35" s="120"/>
      <c r="AC35" s="120"/>
      <c r="AD35" s="120"/>
      <c r="AE35" s="120"/>
      <c r="AF35" s="120"/>
      <c r="AG35" s="120"/>
      <c r="AH35" s="120"/>
    </row>
    <row r="36" spans="1:35" ht="15.75" customHeight="1" thickBo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4"/>
        <v>0</v>
      </c>
      <c r="M36" s="120"/>
      <c r="AA36" s="120"/>
      <c r="AB36" s="120"/>
      <c r="AC36" s="120"/>
      <c r="AD36" s="120"/>
      <c r="AE36" s="120"/>
      <c r="AF36" s="120"/>
      <c r="AG36" s="120"/>
      <c r="AH36" s="120"/>
      <c r="AI36" s="120"/>
    </row>
    <row r="37" spans="1:35" ht="15.75" customHeight="1" thickBo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4"/>
        <v>0</v>
      </c>
      <c r="M37" s="120"/>
      <c r="AA37" s="120"/>
      <c r="AB37" s="120"/>
      <c r="AC37" s="120"/>
      <c r="AD37" s="120"/>
    </row>
    <row r="38" spans="1:35" ht="15.75" customHeight="1" thickBo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4"/>
        <v>0</v>
      </c>
      <c r="M38" s="120"/>
      <c r="AA38" s="120"/>
      <c r="AB38" s="120"/>
      <c r="AC38" s="120"/>
      <c r="AD38" s="120"/>
    </row>
    <row r="39" spans="1:35" ht="15.75" customHeight="1" thickBo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4"/>
        <v>0</v>
      </c>
      <c r="M39" s="120"/>
      <c r="AA39" s="120"/>
      <c r="AB39" s="120"/>
      <c r="AC39" s="120"/>
      <c r="AD39" s="120"/>
    </row>
    <row r="40" spans="1:35" ht="15.75" customHeight="1" thickBo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4"/>
        <v>0</v>
      </c>
      <c r="M40" s="120"/>
      <c r="AA40" s="120"/>
      <c r="AB40" s="120"/>
      <c r="AC40" s="120"/>
    </row>
    <row r="41" spans="1:35" ht="15.75" customHeight="1" thickBo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9">
        <f t="shared" si="3"/>
        <v>0</v>
      </c>
      <c r="K41" s="20">
        <f t="shared" si="4"/>
        <v>0</v>
      </c>
      <c r="M41" s="120"/>
      <c r="AA41" s="120"/>
    </row>
    <row r="42" spans="1:35" ht="15.75" customHeight="1" thickBo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4"/>
        <v>0</v>
      </c>
      <c r="M42" s="120"/>
      <c r="AA42" s="120"/>
    </row>
    <row r="43" spans="1:35" ht="15.75" customHeight="1" thickBo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4"/>
        <v>0</v>
      </c>
      <c r="M43" s="120"/>
      <c r="AA43" s="120"/>
    </row>
    <row r="44" spans="1:35" ht="15.75" customHeight="1" thickBo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4"/>
        <v>0</v>
      </c>
      <c r="M44" s="120"/>
      <c r="AA44" s="120"/>
    </row>
    <row r="45" spans="1:35" ht="15.75" hidden="1" customHeight="1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120"/>
      <c r="M45" s="120"/>
      <c r="N45" s="120"/>
    </row>
    <row r="46" spans="1:35" ht="15.75" hidden="1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120"/>
      <c r="M46" s="120"/>
      <c r="N46" s="120"/>
    </row>
    <row r="47" spans="1:35" ht="15.75" hidden="1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120"/>
      <c r="M47" s="120"/>
      <c r="N47" s="120"/>
    </row>
    <row r="48" spans="1:35" ht="15.75" hidden="1" customHeight="1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120"/>
      <c r="M48" s="120"/>
      <c r="N48" s="120"/>
    </row>
    <row r="49" spans="1:35" ht="15.75" hidden="1" customHeight="1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120"/>
      <c r="M49" s="120"/>
      <c r="N49" s="120"/>
    </row>
    <row r="50" spans="1:35" ht="15.75" hidden="1" customHeight="1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120"/>
      <c r="M50" s="120"/>
      <c r="N50" s="120"/>
    </row>
    <row r="51" spans="1:35" ht="15.75" hidden="1" customHeight="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120"/>
      <c r="M51" s="120"/>
      <c r="N51" s="120"/>
    </row>
    <row r="52" spans="1:35" ht="15.75" hidden="1" customHeight="1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120"/>
      <c r="M52" s="120"/>
      <c r="N52" s="120"/>
    </row>
    <row r="53" spans="1:35" ht="15.75" hidden="1" customHeight="1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AA53" s="120"/>
      <c r="AB53" s="120"/>
      <c r="AC53" s="120"/>
      <c r="AD53" s="120"/>
      <c r="AE53" s="120"/>
      <c r="AF53" s="120"/>
      <c r="AG53" s="120"/>
      <c r="AH53" s="120"/>
      <c r="AI53" s="120"/>
    </row>
    <row r="54" spans="1:35" ht="15.75" hidden="1" customHeight="1">
      <c r="B54" s="27"/>
      <c r="C54" s="27"/>
      <c r="D54" s="27"/>
      <c r="E54" s="27"/>
      <c r="F54" s="27"/>
      <c r="G54" s="27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AA54" s="120"/>
      <c r="AB54" s="120"/>
      <c r="AC54" s="120"/>
      <c r="AD54" s="120"/>
      <c r="AE54" s="120"/>
      <c r="AF54" s="120"/>
      <c r="AG54" s="120"/>
      <c r="AH54" s="120"/>
      <c r="AI54" s="120"/>
    </row>
    <row r="55" spans="1:35" ht="15.75" hidden="1" customHeight="1">
      <c r="B55" s="27"/>
      <c r="C55" s="27"/>
      <c r="D55" s="27"/>
      <c r="E55" s="27"/>
      <c r="F55" s="27"/>
      <c r="G55" s="27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Y55" s="120"/>
      <c r="AA55" s="120"/>
      <c r="AB55" s="120"/>
      <c r="AC55" s="120"/>
      <c r="AD55" s="120"/>
      <c r="AE55" s="120"/>
      <c r="AF55" s="120"/>
      <c r="AG55" s="120"/>
      <c r="AH55" s="120"/>
      <c r="AI55" s="120"/>
    </row>
    <row r="56" spans="1:35" ht="15.75" hidden="1" customHeight="1">
      <c r="B56" s="27"/>
      <c r="C56" s="27"/>
      <c r="D56" s="27"/>
      <c r="E56" s="27"/>
      <c r="F56" s="27"/>
      <c r="G56" s="27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AA56" s="120"/>
      <c r="AB56" s="120"/>
      <c r="AC56" s="120"/>
      <c r="AD56" s="120"/>
      <c r="AE56" s="120"/>
      <c r="AF56" s="120"/>
      <c r="AG56" s="120"/>
      <c r="AH56" s="120"/>
      <c r="AI56" s="120"/>
    </row>
    <row r="57" spans="1:35" ht="15.75" hidden="1" customHeight="1">
      <c r="B57" s="27"/>
      <c r="C57" s="27"/>
      <c r="D57" s="27"/>
      <c r="E57" s="27"/>
      <c r="F57" s="27"/>
      <c r="G57" s="27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Y57" s="120"/>
      <c r="AA57" s="120"/>
      <c r="AB57" s="120"/>
      <c r="AC57" s="120"/>
      <c r="AD57" s="120"/>
      <c r="AE57" s="120"/>
      <c r="AF57" s="120"/>
      <c r="AG57" s="120"/>
      <c r="AH57" s="120"/>
      <c r="AI57" s="120"/>
    </row>
    <row r="58" spans="1:35" ht="15.75" hidden="1" customHeight="1">
      <c r="B58" s="27"/>
      <c r="C58" s="27"/>
      <c r="D58" s="27"/>
      <c r="E58" s="27"/>
      <c r="F58" s="27"/>
      <c r="G58" s="27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Y58" s="120"/>
      <c r="AA58" s="120"/>
      <c r="AB58" s="120"/>
      <c r="AC58" s="120"/>
      <c r="AD58" s="120"/>
      <c r="AE58" s="120"/>
      <c r="AF58" s="120"/>
      <c r="AG58" s="120"/>
      <c r="AH58" s="120"/>
      <c r="AI58" s="120"/>
    </row>
    <row r="59" spans="1:35" ht="15.75" hidden="1" customHeight="1">
      <c r="B59" s="27"/>
      <c r="C59" s="27"/>
      <c r="D59" s="27"/>
      <c r="E59" s="27"/>
      <c r="F59" s="27"/>
      <c r="G59" s="27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Y59" s="120"/>
      <c r="AA59" s="120"/>
      <c r="AB59" s="120"/>
      <c r="AC59" s="120"/>
      <c r="AD59" s="120"/>
      <c r="AE59" s="120"/>
      <c r="AF59" s="120"/>
      <c r="AG59" s="120"/>
      <c r="AH59" s="120"/>
      <c r="AI59" s="120"/>
    </row>
    <row r="60" spans="1:35" ht="15.75" hidden="1" customHeight="1">
      <c r="B60" s="27"/>
      <c r="C60" s="27"/>
      <c r="D60" s="27"/>
      <c r="E60" s="27"/>
      <c r="F60" s="27"/>
      <c r="G60" s="27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Y60" s="120"/>
      <c r="AA60" s="120"/>
      <c r="AB60" s="120"/>
      <c r="AC60" s="120"/>
      <c r="AD60" s="120"/>
      <c r="AE60" s="120"/>
      <c r="AF60" s="120"/>
      <c r="AG60" s="120"/>
      <c r="AH60" s="120"/>
      <c r="AI60" s="120"/>
    </row>
    <row r="61" spans="1:35" ht="15.75" hidden="1" customHeight="1">
      <c r="B61" s="27"/>
      <c r="C61" s="27"/>
      <c r="D61" s="27"/>
      <c r="E61" s="27"/>
      <c r="F61" s="27"/>
      <c r="G61" s="27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Y61" s="120"/>
      <c r="AA61" s="120"/>
      <c r="AB61" s="120"/>
      <c r="AC61" s="120"/>
      <c r="AD61" s="120"/>
      <c r="AE61" s="120"/>
      <c r="AF61" s="120"/>
      <c r="AG61" s="120"/>
      <c r="AH61" s="120"/>
      <c r="AI61" s="120"/>
    </row>
    <row r="62" spans="1:35" ht="15.75" hidden="1" customHeight="1">
      <c r="B62" s="27"/>
      <c r="C62" s="27"/>
      <c r="D62" s="27"/>
      <c r="E62" s="27"/>
      <c r="F62" s="27"/>
      <c r="G62" s="27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Y62" s="120"/>
      <c r="AA62" s="120"/>
      <c r="AB62" s="120"/>
      <c r="AC62" s="120"/>
      <c r="AD62" s="120"/>
      <c r="AE62" s="120"/>
      <c r="AF62" s="120"/>
      <c r="AG62" s="120"/>
      <c r="AH62" s="120"/>
      <c r="AI62" s="120"/>
    </row>
    <row r="63" spans="1:35" ht="15.75" hidden="1" customHeight="1">
      <c r="A63" s="27"/>
      <c r="B63" s="27"/>
      <c r="C63" s="27"/>
      <c r="D63" s="27"/>
      <c r="E63" s="27"/>
      <c r="F63" s="27"/>
      <c r="G63" s="27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Y63" s="120"/>
      <c r="AA63" s="120"/>
      <c r="AB63" s="120"/>
      <c r="AC63" s="120"/>
      <c r="AD63" s="120"/>
      <c r="AE63" s="120"/>
      <c r="AF63" s="120"/>
      <c r="AG63" s="120"/>
      <c r="AH63" s="120"/>
      <c r="AI63" s="120"/>
    </row>
    <row r="64" spans="1:35" ht="15.75" hidden="1" customHeight="1">
      <c r="A64" s="27"/>
      <c r="B64" s="27"/>
      <c r="C64" s="27"/>
      <c r="D64" s="27"/>
      <c r="E64" s="27"/>
      <c r="F64" s="27"/>
      <c r="G64" s="27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Y64" s="120"/>
      <c r="AA64" s="120"/>
      <c r="AB64" s="120"/>
      <c r="AC64" s="120"/>
      <c r="AD64" s="120"/>
      <c r="AE64" s="120"/>
      <c r="AF64" s="120"/>
      <c r="AG64" s="120"/>
      <c r="AH64" s="120"/>
      <c r="AI64" s="120"/>
    </row>
    <row r="65" spans="1:35" ht="15.75" hidden="1" customHeight="1">
      <c r="A65" s="27"/>
      <c r="B65" s="27"/>
      <c r="C65" s="27"/>
      <c r="D65" s="27"/>
      <c r="E65" s="27"/>
      <c r="F65" s="27"/>
      <c r="G65" s="27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Y65" s="120"/>
      <c r="AA65" s="120"/>
      <c r="AB65" s="120"/>
      <c r="AC65" s="120"/>
      <c r="AD65" s="120"/>
      <c r="AE65" s="120"/>
      <c r="AF65" s="120"/>
      <c r="AG65" s="120"/>
      <c r="AH65" s="120"/>
      <c r="AI65" s="120"/>
    </row>
    <row r="66" spans="1:35" ht="15.75" hidden="1" customHeight="1">
      <c r="A66" s="27"/>
      <c r="B66" s="27"/>
      <c r="C66" s="27"/>
      <c r="D66" s="27"/>
      <c r="E66" s="27"/>
      <c r="F66" s="27"/>
      <c r="G66" s="27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Y66" s="120"/>
      <c r="AA66" s="120"/>
      <c r="AB66" s="120"/>
      <c r="AC66" s="120"/>
      <c r="AD66" s="120"/>
      <c r="AE66" s="120"/>
      <c r="AF66" s="120"/>
      <c r="AG66" s="120"/>
      <c r="AH66" s="120"/>
      <c r="AI66" s="120"/>
    </row>
    <row r="67" spans="1:35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Y67" s="120"/>
      <c r="AA67" s="120"/>
      <c r="AB67" s="120"/>
      <c r="AC67" s="120"/>
      <c r="AD67" s="120"/>
      <c r="AE67" s="120"/>
      <c r="AF67" s="120"/>
      <c r="AG67" s="120"/>
      <c r="AH67" s="120"/>
      <c r="AI67" s="120"/>
    </row>
    <row r="68" spans="1:35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Y68" s="120"/>
      <c r="AA68" s="120"/>
      <c r="AB68" s="120"/>
      <c r="AC68" s="120"/>
      <c r="AD68" s="120"/>
      <c r="AE68" s="120"/>
      <c r="AF68" s="120"/>
      <c r="AG68" s="120"/>
      <c r="AH68" s="120"/>
      <c r="AI68" s="120"/>
    </row>
    <row r="69" spans="1:35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Y69" s="120"/>
      <c r="AA69" s="120"/>
      <c r="AB69" s="120"/>
      <c r="AC69" s="120"/>
      <c r="AD69" s="120"/>
      <c r="AE69" s="120"/>
      <c r="AF69" s="120"/>
      <c r="AG69" s="120"/>
      <c r="AH69" s="120"/>
      <c r="AI69" s="120"/>
    </row>
    <row r="70" spans="1:35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Y70" s="120"/>
      <c r="AA70" s="120"/>
      <c r="AB70" s="120"/>
      <c r="AC70" s="120"/>
      <c r="AD70" s="120"/>
      <c r="AE70" s="120"/>
      <c r="AF70" s="120"/>
      <c r="AG70" s="120"/>
      <c r="AH70" s="120"/>
      <c r="AI70" s="120"/>
    </row>
    <row r="71" spans="1:35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Y71" s="120"/>
      <c r="AA71" s="120"/>
      <c r="AB71" s="120"/>
      <c r="AC71" s="120"/>
      <c r="AD71" s="120"/>
      <c r="AE71" s="120"/>
      <c r="AF71" s="120"/>
      <c r="AG71" s="120"/>
      <c r="AH71" s="120"/>
      <c r="AI71" s="120"/>
    </row>
    <row r="72" spans="1:35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Y72" s="120"/>
      <c r="AA72" s="120"/>
      <c r="AB72" s="120"/>
      <c r="AC72" s="120"/>
      <c r="AD72" s="120"/>
      <c r="AE72" s="120"/>
      <c r="AF72" s="120"/>
      <c r="AG72" s="120"/>
      <c r="AH72" s="120"/>
      <c r="AI72" s="120"/>
    </row>
    <row r="73" spans="1:35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Y73" s="120"/>
      <c r="AA73" s="120"/>
      <c r="AB73" s="120"/>
      <c r="AC73" s="120"/>
      <c r="AD73" s="120"/>
      <c r="AE73" s="120"/>
      <c r="AF73" s="120"/>
      <c r="AG73" s="120"/>
      <c r="AH73" s="120"/>
      <c r="AI73" s="120"/>
    </row>
    <row r="74" spans="1:35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Y74" s="120"/>
      <c r="AA74" s="120"/>
      <c r="AB74" s="120"/>
      <c r="AC74" s="120"/>
      <c r="AD74" s="120"/>
      <c r="AE74" s="120"/>
      <c r="AF74" s="120"/>
      <c r="AG74" s="120"/>
      <c r="AH74" s="120"/>
      <c r="AI74" s="120"/>
    </row>
    <row r="75" spans="1:35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Y75" s="120"/>
      <c r="AA75" s="120"/>
      <c r="AB75" s="120"/>
      <c r="AC75" s="120"/>
      <c r="AD75" s="120"/>
      <c r="AE75" s="120"/>
      <c r="AF75" s="120"/>
      <c r="AG75" s="120"/>
      <c r="AH75" s="120"/>
      <c r="AI75" s="120"/>
    </row>
    <row r="76" spans="1:35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Y76" s="120"/>
      <c r="AA76" s="120"/>
      <c r="AB76" s="120"/>
      <c r="AC76" s="120"/>
      <c r="AD76" s="120"/>
      <c r="AE76" s="120"/>
      <c r="AF76" s="120"/>
      <c r="AG76" s="120"/>
      <c r="AH76" s="120"/>
      <c r="AI76" s="120"/>
    </row>
    <row r="77" spans="1:35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Y77" s="120"/>
      <c r="AA77" s="120"/>
      <c r="AB77" s="120"/>
      <c r="AC77" s="120"/>
      <c r="AD77" s="120"/>
      <c r="AE77" s="120"/>
      <c r="AF77" s="120"/>
      <c r="AG77" s="120"/>
      <c r="AH77" s="120"/>
      <c r="AI77" s="120"/>
    </row>
    <row r="78" spans="1:35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Y78" s="120"/>
      <c r="AA78" s="120"/>
      <c r="AB78" s="120"/>
      <c r="AC78" s="120"/>
      <c r="AD78" s="120"/>
      <c r="AE78" s="120"/>
      <c r="AF78" s="120"/>
      <c r="AG78" s="120"/>
      <c r="AH78" s="120"/>
      <c r="AI78" s="120"/>
    </row>
    <row r="79" spans="1:35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120"/>
      <c r="R79" s="120"/>
      <c r="S79" s="120"/>
      <c r="T79" s="120"/>
      <c r="U79" s="120"/>
      <c r="Y79" s="120"/>
      <c r="AA79" s="120"/>
      <c r="AB79" s="120"/>
      <c r="AC79" s="120"/>
      <c r="AD79" s="120"/>
      <c r="AE79" s="120"/>
      <c r="AF79" s="120"/>
      <c r="AG79" s="120"/>
      <c r="AH79" s="120"/>
      <c r="AI79" s="120"/>
    </row>
    <row r="80" spans="1:35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120"/>
      <c r="R80" s="120"/>
      <c r="S80" s="120"/>
      <c r="T80" s="120"/>
      <c r="U80" s="120"/>
      <c r="Y80" s="120"/>
      <c r="AA80" s="120"/>
      <c r="AB80" s="120"/>
      <c r="AC80" s="120"/>
      <c r="AD80" s="120"/>
      <c r="AE80" s="120"/>
      <c r="AF80" s="120"/>
      <c r="AG80" s="120"/>
      <c r="AH80" s="120"/>
      <c r="AI80" s="120"/>
    </row>
    <row r="81" spans="1:35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120"/>
      <c r="R81" s="120"/>
      <c r="S81" s="120"/>
      <c r="T81" s="120"/>
      <c r="U81" s="120"/>
      <c r="AA81" s="120"/>
      <c r="AB81" s="120"/>
      <c r="AC81" s="120"/>
      <c r="AD81" s="120"/>
      <c r="AE81" s="120"/>
      <c r="AF81" s="120"/>
      <c r="AG81" s="120"/>
      <c r="AH81" s="120"/>
      <c r="AI81" s="120"/>
    </row>
    <row r="82" spans="1:35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120"/>
      <c r="R82" s="120"/>
      <c r="S82" s="120"/>
      <c r="T82" s="120"/>
      <c r="U82" s="120"/>
      <c r="AA82" s="120"/>
      <c r="AB82" s="120"/>
      <c r="AC82" s="120"/>
      <c r="AD82" s="120"/>
      <c r="AE82" s="120"/>
      <c r="AF82" s="120"/>
      <c r="AG82" s="120"/>
      <c r="AH82" s="120"/>
      <c r="AI82" s="120"/>
    </row>
    <row r="83" spans="1:35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120"/>
      <c r="R83" s="120"/>
      <c r="S83" s="120"/>
      <c r="T83" s="120"/>
      <c r="U83" s="120"/>
      <c r="AA83" s="120"/>
      <c r="AB83" s="120"/>
      <c r="AC83" s="120"/>
      <c r="AD83" s="120"/>
      <c r="AE83" s="120"/>
      <c r="AF83" s="120"/>
      <c r="AG83" s="120"/>
      <c r="AH83" s="120"/>
      <c r="AI83" s="120"/>
    </row>
    <row r="84" spans="1:35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120"/>
      <c r="R84" s="120"/>
      <c r="S84" s="120"/>
      <c r="T84" s="120"/>
      <c r="U84" s="120"/>
      <c r="AA84" s="120"/>
      <c r="AB84" s="120"/>
      <c r="AC84" s="120"/>
      <c r="AD84" s="120"/>
      <c r="AE84" s="120"/>
      <c r="AF84" s="120"/>
      <c r="AG84" s="120"/>
      <c r="AH84" s="120"/>
      <c r="AI84" s="120"/>
    </row>
    <row r="85" spans="1:35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120"/>
      <c r="R85" s="120"/>
      <c r="S85" s="120"/>
      <c r="T85" s="120"/>
      <c r="U85" s="120"/>
      <c r="AA85" s="120"/>
      <c r="AB85" s="120"/>
      <c r="AC85" s="120"/>
      <c r="AD85" s="120"/>
      <c r="AE85" s="120"/>
      <c r="AF85" s="120"/>
      <c r="AG85" s="120"/>
      <c r="AH85" s="120"/>
      <c r="AI85" s="120"/>
    </row>
    <row r="86" spans="1:35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S86" s="120"/>
      <c r="T86" s="120"/>
      <c r="AA86" s="120"/>
      <c r="AB86" s="120"/>
      <c r="AC86" s="120"/>
      <c r="AD86" s="120"/>
      <c r="AE86" s="120"/>
      <c r="AF86" s="120"/>
      <c r="AG86" s="120"/>
      <c r="AH86" s="120"/>
      <c r="AI86" s="120"/>
    </row>
    <row r="87" spans="1:35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AA87" s="120"/>
      <c r="AB87" s="120"/>
      <c r="AC87" s="120"/>
      <c r="AD87" s="120"/>
      <c r="AE87" s="120"/>
      <c r="AF87" s="120"/>
      <c r="AG87" s="120"/>
      <c r="AH87" s="120"/>
      <c r="AI87" s="120"/>
    </row>
    <row r="88" spans="1:35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AA88" s="120"/>
      <c r="AB88" s="120"/>
      <c r="AC88" s="120"/>
      <c r="AD88" s="120"/>
      <c r="AE88" s="120"/>
      <c r="AF88" s="120"/>
      <c r="AG88" s="120"/>
      <c r="AH88" s="120"/>
      <c r="AI88" s="120"/>
    </row>
    <row r="89" spans="1:35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AA89" s="120"/>
      <c r="AB89" s="120"/>
      <c r="AC89" s="120"/>
      <c r="AD89" s="120"/>
      <c r="AE89" s="120"/>
      <c r="AF89" s="120"/>
      <c r="AG89" s="120"/>
    </row>
    <row r="90" spans="1:35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120"/>
      <c r="AB90" s="120"/>
      <c r="AC90" s="120"/>
      <c r="AD90" s="120"/>
    </row>
    <row r="91" spans="1:35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120"/>
      <c r="AB91" s="120"/>
      <c r="AC91" s="120"/>
      <c r="AD91" s="120"/>
    </row>
    <row r="92" spans="1:35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120"/>
      <c r="AB92" s="120"/>
      <c r="AC92" s="120"/>
    </row>
    <row r="93" spans="1:35" ht="15.75" hidden="1" customHeight="1">
      <c r="A93" s="27"/>
      <c r="B93" s="27"/>
      <c r="C93" s="27"/>
      <c r="D93" s="27"/>
      <c r="E93" s="27"/>
      <c r="F93" s="27"/>
      <c r="G93" s="27"/>
      <c r="M93" s="120"/>
      <c r="AA93" s="120"/>
    </row>
    <row r="94" spans="1:35" ht="15.75" hidden="1" customHeight="1">
      <c r="A94" s="27"/>
      <c r="B94" s="27"/>
      <c r="C94" s="27"/>
      <c r="D94" s="27"/>
      <c r="E94" s="27"/>
      <c r="F94" s="27"/>
      <c r="G94" s="27"/>
      <c r="M94" s="120"/>
      <c r="AA94" s="120"/>
    </row>
    <row r="95" spans="1:35" ht="15.75" hidden="1" customHeight="1">
      <c r="A95" s="27"/>
      <c r="B95" s="27"/>
      <c r="C95" s="27"/>
      <c r="D95" s="27"/>
      <c r="E95" s="27"/>
      <c r="F95" s="27"/>
      <c r="G95" s="27"/>
      <c r="M95" s="120"/>
      <c r="AA95" s="120"/>
    </row>
    <row r="96" spans="1:35" ht="15.75" hidden="1" customHeight="1">
      <c r="A96" s="27"/>
      <c r="B96" s="27"/>
      <c r="C96" s="27"/>
      <c r="D96" s="27"/>
      <c r="E96" s="27"/>
      <c r="F96" s="27"/>
      <c r="G96" s="27"/>
      <c r="M96" s="120"/>
      <c r="AA96" s="120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hzanUKAtCMVyadKV2PM7dvbqvCCVvWH2zopghbPZ1meqPWghSD8Z9aQFYKK1jNBQerS14hJINYdM2mu8QA92yQ==" saltValue="TIcB3uDk6/8xilsm7l+8ww==" spinCount="100000" sheet="1" objects="1" scenarios="1"/>
  <mergeCells count="2">
    <mergeCell ref="A1:A3"/>
    <mergeCell ref="B1:K2"/>
  </mergeCells>
  <conditionalFormatting sqref="G4:G44">
    <cfRule type="cellIs" dxfId="66" priority="5" operator="lessThan">
      <formula>7</formula>
    </cfRule>
  </conditionalFormatting>
  <conditionalFormatting sqref="G4:G44">
    <cfRule type="cellIs" dxfId="65" priority="6" operator="greaterThanOrEqual">
      <formula>7</formula>
    </cfRule>
  </conditionalFormatting>
  <conditionalFormatting sqref="B4:E44">
    <cfRule type="cellIs" dxfId="64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46.570312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style="119" hidden="1" customWidth="1"/>
    <col min="26" max="26" width="14.42578125" style="119" hidden="1" customWidth="1"/>
    <col min="27" max="27" width="38.28515625" style="119" hidden="1" customWidth="1"/>
    <col min="28" max="33" width="11.5703125" style="119" hidden="1" customWidth="1"/>
    <col min="34" max="16384" width="14.42578125" style="119" hidden="1"/>
  </cols>
  <sheetData>
    <row r="1" spans="1:33">
      <c r="A1" s="125" t="s">
        <v>2</v>
      </c>
      <c r="B1" s="128" t="s">
        <v>40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AA1" s="120"/>
      <c r="AB1" s="120"/>
      <c r="AC1" s="120"/>
      <c r="AD1" s="120"/>
      <c r="AE1" s="120"/>
      <c r="AF1" s="120"/>
      <c r="AG1" s="120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/>
      <c r="AD2" s="120"/>
      <c r="AE2" s="120"/>
      <c r="AF2" s="120"/>
      <c r="AG2" s="120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Y3" s="120"/>
      <c r="Z3" s="120"/>
      <c r="AA3" s="120"/>
      <c r="AB3" s="120"/>
      <c r="AC3" s="120"/>
      <c r="AD3" s="120"/>
      <c r="AE3" s="120"/>
      <c r="AF3" s="120"/>
      <c r="AG3" s="120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si="2"/>
        <v/>
      </c>
      <c r="I5" s="16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Y5" s="120"/>
      <c r="AA5" s="120"/>
      <c r="AB5" s="120"/>
      <c r="AC5" s="120"/>
      <c r="AD5" s="120"/>
      <c r="AE5" s="120"/>
      <c r="AF5" s="120"/>
      <c r="AG5" s="120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9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Y6" s="120"/>
      <c r="AA6" s="120"/>
      <c r="AB6" s="120"/>
      <c r="AC6" s="120"/>
      <c r="AD6" s="120"/>
      <c r="AE6" s="120"/>
      <c r="AF6" s="120"/>
      <c r="AG6" s="120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6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120"/>
      <c r="R7" s="120"/>
      <c r="S7" s="120"/>
      <c r="T7" s="120"/>
      <c r="U7" s="120"/>
      <c r="V7" s="120"/>
      <c r="W7" s="120"/>
      <c r="Y7" s="120"/>
      <c r="AA7" s="120"/>
      <c r="AB7" s="120"/>
      <c r="AC7" s="120"/>
      <c r="AD7" s="120"/>
      <c r="AE7" s="120"/>
      <c r="AF7" s="120"/>
      <c r="AG7" s="120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9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  <c r="Y8" s="120"/>
      <c r="AA8" s="120"/>
      <c r="AB8" s="120"/>
      <c r="AC8" s="120"/>
      <c r="AD8" s="120"/>
      <c r="AE8" s="120"/>
      <c r="AF8" s="120"/>
      <c r="AG8" s="120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6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Y9" s="120"/>
      <c r="AA9" s="120"/>
      <c r="AB9" s="120"/>
      <c r="AC9" s="120"/>
      <c r="AD9" s="120"/>
      <c r="AE9" s="120"/>
      <c r="AF9" s="120"/>
      <c r="AG9" s="120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9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Y10" s="120"/>
      <c r="AA10" s="120"/>
      <c r="AB10" s="120"/>
      <c r="AC10" s="120"/>
      <c r="AD10" s="120"/>
      <c r="AE10" s="120"/>
      <c r="AF10" s="120"/>
      <c r="AG10" s="120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6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Y11" s="120"/>
      <c r="AA11" s="120"/>
      <c r="AB11" s="120"/>
      <c r="AC11" s="120"/>
      <c r="AD11" s="120"/>
      <c r="AE11" s="120"/>
      <c r="AF11" s="120"/>
      <c r="AG11" s="120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9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Y12" s="120"/>
      <c r="AA12" s="120"/>
      <c r="AB12" s="120"/>
      <c r="AC12" s="120"/>
      <c r="AD12" s="120"/>
      <c r="AE12" s="120"/>
      <c r="AF12" s="120"/>
      <c r="AG12" s="120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6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Y13" s="120"/>
      <c r="AA13" s="120"/>
      <c r="AB13" s="120"/>
      <c r="AC13" s="120"/>
      <c r="AD13" s="120"/>
      <c r="AE13" s="120"/>
      <c r="AF13" s="120"/>
      <c r="AG13" s="120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9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Y14" s="120"/>
      <c r="AA14" s="120"/>
      <c r="AB14" s="120"/>
      <c r="AC14" s="120"/>
      <c r="AD14" s="120"/>
      <c r="AE14" s="120"/>
      <c r="AF14" s="120"/>
      <c r="AG14" s="120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6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Y15" s="120"/>
      <c r="AA15" s="120"/>
      <c r="AB15" s="120"/>
      <c r="AC15" s="120"/>
      <c r="AD15" s="120"/>
      <c r="AE15" s="120"/>
      <c r="AF15" s="120"/>
      <c r="AG15" s="120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9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Y16" s="120"/>
      <c r="AA16" s="120"/>
      <c r="AB16" s="120"/>
      <c r="AC16" s="120"/>
      <c r="AD16" s="120"/>
      <c r="AE16" s="120"/>
      <c r="AF16" s="120"/>
      <c r="AG16" s="120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6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Y17" s="120"/>
      <c r="AA17" s="120"/>
      <c r="AB17" s="120"/>
      <c r="AC17" s="120"/>
      <c r="AD17" s="120"/>
      <c r="AE17" s="120"/>
      <c r="AF17" s="120"/>
      <c r="AG17" s="120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9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Y18" s="120"/>
      <c r="AA18" s="120"/>
      <c r="AB18" s="120"/>
      <c r="AC18" s="120"/>
      <c r="AD18" s="120"/>
      <c r="AE18" s="120"/>
      <c r="AF18" s="120"/>
      <c r="AG18" s="120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6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Y19" s="120"/>
      <c r="AA19" s="120"/>
      <c r="AB19" s="120"/>
      <c r="AC19" s="120"/>
      <c r="AD19" s="120"/>
      <c r="AE19" s="120"/>
      <c r="AF19" s="120"/>
      <c r="AG19" s="120"/>
    </row>
    <row r="20" spans="1:33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9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Y20" s="120"/>
      <c r="AA20" s="120"/>
      <c r="AB20" s="120"/>
      <c r="AC20" s="120"/>
      <c r="AD20" s="120"/>
      <c r="AE20" s="120"/>
      <c r="AF20" s="120"/>
      <c r="AG20" s="120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2"/>
        <v/>
      </c>
      <c r="I21" s="16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Y21" s="120"/>
      <c r="AA21" s="120"/>
      <c r="AB21" s="120"/>
      <c r="AC21" s="120"/>
      <c r="AD21" s="120"/>
      <c r="AE21" s="120"/>
      <c r="AF21" s="120"/>
      <c r="AG21" s="120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9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Y22" s="120"/>
      <c r="AA22" s="120"/>
      <c r="AB22" s="120"/>
      <c r="AC22" s="120"/>
      <c r="AD22" s="120"/>
      <c r="AE22" s="120"/>
      <c r="AF22" s="120"/>
      <c r="AG22" s="120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6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Y23" s="120"/>
      <c r="AA23" s="120"/>
      <c r="AB23" s="120"/>
      <c r="AC23" s="120"/>
      <c r="AD23" s="120"/>
      <c r="AE23" s="120"/>
      <c r="AF23" s="120"/>
      <c r="AG23" s="120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9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Y24" s="120"/>
      <c r="AA24" s="120"/>
      <c r="AB24" s="120"/>
      <c r="AC24" s="120"/>
      <c r="AD24" s="120"/>
      <c r="AE24" s="120"/>
      <c r="AF24" s="120"/>
      <c r="AG24" s="120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6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Y25" s="120"/>
      <c r="AA25" s="120"/>
      <c r="AB25" s="120"/>
      <c r="AC25" s="120"/>
      <c r="AD25" s="120"/>
      <c r="AE25" s="120"/>
      <c r="AF25" s="120"/>
      <c r="AG25" s="120"/>
    </row>
    <row r="26" spans="1:33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Y26" s="120"/>
      <c r="AA26" s="120"/>
      <c r="AB26" s="120"/>
      <c r="AC26" s="120"/>
      <c r="AD26" s="120"/>
      <c r="AE26" s="120"/>
      <c r="AF26" s="120"/>
      <c r="AG26" s="120"/>
    </row>
    <row r="27" spans="1:33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25"/>
      <c r="J27" s="19">
        <f t="shared" si="3"/>
        <v>0</v>
      </c>
      <c r="K27" s="20">
        <f t="shared" si="4"/>
        <v>0</v>
      </c>
      <c r="M27" s="120"/>
      <c r="P27" s="120"/>
      <c r="Y27" s="120"/>
      <c r="AA27" s="120"/>
      <c r="AB27" s="120"/>
      <c r="AC27" s="120"/>
      <c r="AD27" s="120"/>
      <c r="AE27" s="120"/>
      <c r="AF27" s="120"/>
      <c r="AG27" s="120"/>
    </row>
    <row r="28" spans="1:33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  <c r="O28" s="120"/>
      <c r="P28" s="120"/>
      <c r="Q28" s="120"/>
      <c r="R28" s="120"/>
      <c r="S28" s="120"/>
      <c r="Y28" s="120"/>
      <c r="AA28" s="120"/>
      <c r="AB28" s="120"/>
      <c r="AC28" s="120"/>
      <c r="AD28" s="120"/>
      <c r="AE28" s="120"/>
      <c r="AF28" s="120"/>
      <c r="AG28" s="120"/>
    </row>
    <row r="29" spans="1:33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  <c r="M29" s="120"/>
      <c r="N29" s="120"/>
      <c r="O29" s="120"/>
      <c r="P29" s="120"/>
      <c r="Q29" s="120"/>
      <c r="R29" s="120"/>
      <c r="S29" s="120"/>
      <c r="AA29" s="120"/>
      <c r="AB29" s="120"/>
      <c r="AC29" s="120"/>
      <c r="AD29" s="120"/>
      <c r="AE29" s="120"/>
      <c r="AF29" s="120"/>
      <c r="AG29" s="120"/>
    </row>
    <row r="30" spans="1:33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  <c r="M30" s="120"/>
      <c r="O30" s="120"/>
      <c r="P30" s="120"/>
      <c r="Q30" s="120"/>
      <c r="R30" s="120"/>
      <c r="S30" s="120"/>
      <c r="AA30" s="120"/>
      <c r="AB30" s="120"/>
      <c r="AC30" s="120"/>
      <c r="AD30" s="120"/>
      <c r="AE30" s="120"/>
      <c r="AF30" s="120"/>
      <c r="AG30" s="120"/>
    </row>
    <row r="31" spans="1:33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  <c r="O31" s="120"/>
      <c r="P31" s="120"/>
      <c r="R31" s="120"/>
      <c r="S31" s="120"/>
      <c r="AA31" s="120"/>
      <c r="AC31" s="120"/>
      <c r="AD31" s="120"/>
      <c r="AE31" s="120"/>
      <c r="AF31" s="120"/>
      <c r="AG31" s="120"/>
    </row>
    <row r="32" spans="1:33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 t="shared" si="4"/>
        <v>0</v>
      </c>
      <c r="M32" s="120"/>
      <c r="O32" s="120"/>
      <c r="P32" s="120"/>
      <c r="Q32" s="120"/>
      <c r="R32" s="120"/>
      <c r="S32" s="120"/>
      <c r="AA32" s="120"/>
      <c r="AB32" s="120"/>
      <c r="AC32" s="120"/>
      <c r="AD32" s="120"/>
      <c r="AE32" s="120"/>
      <c r="AF32" s="120"/>
      <c r="AG32" s="120"/>
    </row>
    <row r="33" spans="1:33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si="4"/>
        <v>0</v>
      </c>
      <c r="M33" s="120"/>
      <c r="N33" s="120"/>
      <c r="O33" s="120"/>
      <c r="P33" s="120"/>
      <c r="Q33" s="120"/>
      <c r="R33" s="120"/>
      <c r="S33" s="120"/>
      <c r="AA33" s="120"/>
      <c r="AB33" s="120"/>
      <c r="AC33" s="120"/>
      <c r="AD33" s="120"/>
      <c r="AE33" s="120"/>
      <c r="AF33" s="120"/>
      <c r="AG33" s="120"/>
    </row>
    <row r="34" spans="1:33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4"/>
        <v>0</v>
      </c>
      <c r="M34" s="120"/>
      <c r="AA34" s="120"/>
      <c r="AB34" s="120"/>
      <c r="AC34" s="120"/>
      <c r="AD34" s="120"/>
      <c r="AE34" s="120"/>
      <c r="AF34" s="120"/>
      <c r="AG34" s="120"/>
    </row>
    <row r="35" spans="1:33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4"/>
        <v>0</v>
      </c>
      <c r="M35" s="120"/>
      <c r="AA35" s="120"/>
      <c r="AB35" s="120"/>
      <c r="AC35" s="120"/>
      <c r="AD35" s="120"/>
      <c r="AE35" s="120"/>
      <c r="AF35" s="120"/>
      <c r="AG35" s="120"/>
    </row>
    <row r="36" spans="1:33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4"/>
        <v>0</v>
      </c>
      <c r="M36" s="120"/>
      <c r="AA36" s="120"/>
      <c r="AB36" s="120"/>
      <c r="AC36" s="120"/>
      <c r="AD36" s="120"/>
      <c r="AE36" s="120"/>
      <c r="AF36" s="120"/>
      <c r="AG36" s="120"/>
    </row>
    <row r="37" spans="1:33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4"/>
        <v>0</v>
      </c>
      <c r="M37" s="120"/>
      <c r="AA37" s="120"/>
      <c r="AB37" s="120"/>
      <c r="AC37" s="120"/>
      <c r="AD37" s="120"/>
    </row>
    <row r="38" spans="1:33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4"/>
        <v>0</v>
      </c>
      <c r="M38" s="120"/>
      <c r="AA38" s="120"/>
      <c r="AB38" s="120"/>
      <c r="AC38" s="120"/>
      <c r="AD38" s="120"/>
    </row>
    <row r="39" spans="1:33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4"/>
        <v>0</v>
      </c>
      <c r="M39" s="120"/>
      <c r="AA39" s="120"/>
      <c r="AB39" s="120"/>
      <c r="AC39" s="120"/>
      <c r="AD39" s="120"/>
    </row>
    <row r="40" spans="1:33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4"/>
        <v>0</v>
      </c>
      <c r="M40" s="120"/>
      <c r="AA40" s="120"/>
      <c r="AB40" s="120"/>
      <c r="AC40" s="120"/>
    </row>
    <row r="41" spans="1:33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9">
        <f t="shared" si="3"/>
        <v>0</v>
      </c>
      <c r="K41" s="20">
        <f t="shared" si="4"/>
        <v>0</v>
      </c>
      <c r="M41" s="120"/>
      <c r="AA41" s="120"/>
    </row>
    <row r="42" spans="1:33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4"/>
        <v>0</v>
      </c>
      <c r="M42" s="120"/>
      <c r="AA42" s="120"/>
    </row>
    <row r="43" spans="1:33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4"/>
        <v>0</v>
      </c>
      <c r="M43" s="120"/>
      <c r="AA43" s="120"/>
    </row>
    <row r="44" spans="1:33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4"/>
        <v>0</v>
      </c>
      <c r="M44" s="120"/>
      <c r="AA44" s="120"/>
    </row>
    <row r="45" spans="1:33" ht="15.75" hidden="1" customHeight="1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120"/>
      <c r="M45" s="120"/>
      <c r="N45" s="120"/>
    </row>
    <row r="46" spans="1:33" ht="15.75" hidden="1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120"/>
      <c r="M46" s="120"/>
      <c r="N46" s="120"/>
    </row>
    <row r="47" spans="1:33" ht="15.75" hidden="1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120"/>
      <c r="M47" s="120"/>
      <c r="N47" s="120"/>
    </row>
    <row r="48" spans="1:33" ht="15.75" hidden="1" customHeight="1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120"/>
      <c r="M48" s="120"/>
      <c r="N48" s="120"/>
    </row>
    <row r="49" spans="1:33" ht="15.75" hidden="1" customHeight="1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120"/>
      <c r="M49" s="120"/>
      <c r="N49" s="120"/>
    </row>
    <row r="50" spans="1:33" ht="15.75" hidden="1" customHeight="1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120"/>
      <c r="M50" s="120"/>
      <c r="N50" s="120"/>
    </row>
    <row r="51" spans="1:33" ht="15.75" hidden="1" customHeight="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120"/>
      <c r="M51" s="120"/>
      <c r="N51" s="120"/>
    </row>
    <row r="52" spans="1:33" ht="15.75" hidden="1" customHeight="1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120"/>
      <c r="M52" s="120"/>
    </row>
    <row r="53" spans="1:33" ht="15.75" hidden="1" customHeight="1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AA53" s="120"/>
      <c r="AB53" s="120"/>
      <c r="AC53" s="120"/>
      <c r="AD53" s="120"/>
      <c r="AE53" s="120"/>
      <c r="AF53" s="120"/>
      <c r="AG53" s="120"/>
    </row>
    <row r="54" spans="1:33" ht="15.75" hidden="1" customHeight="1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AA54" s="120"/>
      <c r="AB54" s="120"/>
      <c r="AC54" s="120"/>
      <c r="AD54" s="120"/>
      <c r="AE54" s="120"/>
      <c r="AF54" s="120"/>
      <c r="AG54" s="120"/>
    </row>
    <row r="55" spans="1:33" ht="15.75" hidden="1" customHeight="1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Y55" s="120"/>
      <c r="AA55" s="120"/>
      <c r="AB55" s="120"/>
      <c r="AC55" s="120"/>
      <c r="AD55" s="120"/>
      <c r="AE55" s="120"/>
      <c r="AF55" s="120"/>
      <c r="AG55" s="120"/>
    </row>
    <row r="56" spans="1:33" ht="15.75" hidden="1" customHeight="1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AA56" s="120"/>
      <c r="AB56" s="120"/>
      <c r="AC56" s="120"/>
      <c r="AD56" s="120"/>
      <c r="AE56" s="120"/>
      <c r="AF56" s="120"/>
      <c r="AG56" s="120"/>
    </row>
    <row r="57" spans="1:33" ht="15.75" hidden="1" customHeight="1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Y57" s="120"/>
      <c r="AA57" s="120"/>
      <c r="AB57" s="120"/>
      <c r="AC57" s="120"/>
      <c r="AD57" s="120"/>
      <c r="AE57" s="120"/>
      <c r="AF57" s="120"/>
      <c r="AG57" s="120"/>
    </row>
    <row r="58" spans="1:33" ht="15.75" hidden="1" customHeight="1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Y58" s="120"/>
      <c r="AA58" s="120"/>
      <c r="AB58" s="120"/>
      <c r="AC58" s="120"/>
      <c r="AD58" s="120"/>
      <c r="AE58" s="120"/>
      <c r="AF58" s="120"/>
      <c r="AG58" s="120"/>
    </row>
    <row r="59" spans="1:33" ht="15.75" hidden="1" customHeight="1">
      <c r="B59" s="27"/>
      <c r="C59" s="27"/>
      <c r="D59" s="27"/>
      <c r="E59" s="27"/>
      <c r="F59" s="27"/>
      <c r="G59" s="27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Y59" s="120"/>
      <c r="AA59" s="120"/>
      <c r="AB59" s="120"/>
      <c r="AC59" s="120"/>
      <c r="AD59" s="120"/>
      <c r="AE59" s="120"/>
      <c r="AF59" s="120"/>
      <c r="AG59" s="120"/>
    </row>
    <row r="60" spans="1:33" ht="15.75" hidden="1" customHeight="1">
      <c r="B60" s="27"/>
      <c r="C60" s="27"/>
      <c r="D60" s="27"/>
      <c r="E60" s="27"/>
      <c r="F60" s="27"/>
      <c r="G60" s="27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Y60" s="120"/>
      <c r="AA60" s="120"/>
      <c r="AB60" s="120"/>
      <c r="AC60" s="120"/>
      <c r="AD60" s="120"/>
      <c r="AE60" s="120"/>
      <c r="AF60" s="120"/>
      <c r="AG60" s="120"/>
    </row>
    <row r="61" spans="1:33" ht="15.75" hidden="1" customHeight="1">
      <c r="B61" s="27"/>
      <c r="C61" s="27"/>
      <c r="D61" s="27"/>
      <c r="E61" s="27"/>
      <c r="F61" s="27"/>
      <c r="G61" s="27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Y61" s="120"/>
      <c r="AA61" s="120"/>
      <c r="AB61" s="120"/>
      <c r="AC61" s="120"/>
      <c r="AD61" s="120"/>
      <c r="AE61" s="120"/>
      <c r="AF61" s="120"/>
      <c r="AG61" s="120"/>
    </row>
    <row r="62" spans="1:33" ht="15.75" hidden="1" customHeight="1">
      <c r="B62" s="27"/>
      <c r="C62" s="27"/>
      <c r="D62" s="27"/>
      <c r="E62" s="27"/>
      <c r="F62" s="27"/>
      <c r="G62" s="27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Y62" s="120"/>
      <c r="AA62" s="120"/>
      <c r="AB62" s="120"/>
      <c r="AC62" s="120"/>
      <c r="AD62" s="120"/>
      <c r="AE62" s="120"/>
      <c r="AF62" s="120"/>
      <c r="AG62" s="120"/>
    </row>
    <row r="63" spans="1:33" ht="15.75" hidden="1" customHeight="1">
      <c r="A63" s="27"/>
      <c r="B63" s="27"/>
      <c r="C63" s="27"/>
      <c r="D63" s="27"/>
      <c r="E63" s="27"/>
      <c r="F63" s="27"/>
      <c r="G63" s="27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Y63" s="120"/>
      <c r="AA63" s="120"/>
      <c r="AB63" s="120"/>
      <c r="AC63" s="120"/>
      <c r="AD63" s="120"/>
      <c r="AE63" s="120"/>
      <c r="AF63" s="120"/>
      <c r="AG63" s="120"/>
    </row>
    <row r="64" spans="1:33" ht="15.75" hidden="1" customHeight="1">
      <c r="A64" s="27"/>
      <c r="B64" s="27"/>
      <c r="C64" s="27"/>
      <c r="D64" s="27"/>
      <c r="E64" s="27"/>
      <c r="F64" s="27"/>
      <c r="G64" s="27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Y64" s="120"/>
      <c r="AA64" s="120"/>
      <c r="AB64" s="120"/>
      <c r="AC64" s="120"/>
      <c r="AD64" s="120"/>
      <c r="AE64" s="120"/>
      <c r="AF64" s="120"/>
      <c r="AG64" s="120"/>
    </row>
    <row r="65" spans="1:33" ht="15.75" hidden="1" customHeight="1">
      <c r="A65" s="27"/>
      <c r="B65" s="27"/>
      <c r="C65" s="27"/>
      <c r="D65" s="27"/>
      <c r="E65" s="27"/>
      <c r="F65" s="27"/>
      <c r="G65" s="27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Y65" s="120"/>
      <c r="AA65" s="120"/>
      <c r="AB65" s="120"/>
      <c r="AC65" s="120"/>
      <c r="AD65" s="120"/>
      <c r="AE65" s="120"/>
      <c r="AF65" s="120"/>
      <c r="AG65" s="120"/>
    </row>
    <row r="66" spans="1:33" ht="15.75" hidden="1" customHeight="1">
      <c r="A66" s="27"/>
      <c r="B66" s="27"/>
      <c r="C66" s="27"/>
      <c r="D66" s="27"/>
      <c r="E66" s="27"/>
      <c r="F66" s="27"/>
      <c r="G66" s="27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Y66" s="120"/>
      <c r="AA66" s="120"/>
      <c r="AB66" s="120"/>
      <c r="AC66" s="120"/>
      <c r="AD66" s="120"/>
      <c r="AE66" s="120"/>
      <c r="AF66" s="120"/>
      <c r="AG66" s="120"/>
    </row>
    <row r="67" spans="1:33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Y67" s="120"/>
      <c r="AA67" s="120"/>
      <c r="AB67" s="120"/>
      <c r="AC67" s="120"/>
      <c r="AD67" s="120"/>
      <c r="AE67" s="120"/>
      <c r="AF67" s="120"/>
      <c r="AG67" s="120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Y68" s="120"/>
      <c r="AA68" s="120"/>
      <c r="AB68" s="120"/>
      <c r="AC68" s="120"/>
      <c r="AD68" s="120"/>
      <c r="AE68" s="120"/>
      <c r="AF68" s="120"/>
      <c r="AG68" s="120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Y69" s="120"/>
      <c r="AA69" s="120"/>
      <c r="AB69" s="120"/>
      <c r="AC69" s="120"/>
      <c r="AD69" s="120"/>
      <c r="AE69" s="120"/>
      <c r="AF69" s="120"/>
      <c r="AG69" s="120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Y70" s="120"/>
      <c r="AA70" s="120"/>
      <c r="AB70" s="120"/>
      <c r="AC70" s="120"/>
      <c r="AD70" s="120"/>
      <c r="AE70" s="120"/>
      <c r="AF70" s="120"/>
      <c r="AG70" s="120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Y71" s="120"/>
      <c r="AA71" s="120"/>
      <c r="AB71" s="120"/>
      <c r="AC71" s="120"/>
      <c r="AD71" s="120"/>
      <c r="AE71" s="120"/>
      <c r="AF71" s="120"/>
      <c r="AG71" s="120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Y72" s="120"/>
      <c r="AA72" s="120"/>
      <c r="AB72" s="120"/>
      <c r="AC72" s="120"/>
      <c r="AD72" s="120"/>
      <c r="AE72" s="120"/>
      <c r="AF72" s="120"/>
      <c r="AG72" s="120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Y73" s="120"/>
      <c r="AA73" s="120"/>
      <c r="AB73" s="120"/>
      <c r="AC73" s="120"/>
      <c r="AD73" s="120"/>
      <c r="AE73" s="120"/>
      <c r="AF73" s="120"/>
      <c r="AG73" s="120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Y74" s="120"/>
      <c r="AA74" s="120"/>
      <c r="AB74" s="120"/>
      <c r="AC74" s="120"/>
      <c r="AD74" s="120"/>
      <c r="AE74" s="120"/>
      <c r="AF74" s="120"/>
      <c r="AG74" s="120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Y75" s="120"/>
      <c r="AA75" s="120"/>
      <c r="AB75" s="120"/>
      <c r="AC75" s="120"/>
      <c r="AD75" s="120"/>
      <c r="AE75" s="120"/>
      <c r="AF75" s="120"/>
      <c r="AG75" s="120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Y76" s="120"/>
      <c r="AA76" s="120"/>
      <c r="AB76" s="120"/>
      <c r="AC76" s="120"/>
      <c r="AD76" s="120"/>
      <c r="AE76" s="120"/>
      <c r="AF76" s="120"/>
      <c r="AG76" s="120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Y77" s="120"/>
      <c r="AA77" s="120"/>
      <c r="AB77" s="120"/>
      <c r="AC77" s="120"/>
      <c r="AD77" s="120"/>
      <c r="AE77" s="120"/>
      <c r="AF77" s="120"/>
      <c r="AG77" s="120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Y78" s="120"/>
      <c r="AA78" s="120"/>
      <c r="AB78" s="120"/>
      <c r="AC78" s="120"/>
      <c r="AD78" s="120"/>
      <c r="AE78" s="120"/>
      <c r="AF78" s="120"/>
      <c r="AG78" s="120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120"/>
      <c r="R79" s="120"/>
      <c r="S79" s="120"/>
      <c r="T79" s="120"/>
      <c r="U79" s="120"/>
      <c r="Y79" s="120"/>
      <c r="AA79" s="120"/>
      <c r="AB79" s="120"/>
      <c r="AC79" s="120"/>
      <c r="AD79" s="120"/>
      <c r="AE79" s="120"/>
      <c r="AF79" s="120"/>
      <c r="AG79" s="120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120"/>
      <c r="R80" s="120"/>
      <c r="S80" s="120"/>
      <c r="T80" s="120"/>
      <c r="U80" s="120"/>
      <c r="Y80" s="120"/>
      <c r="AA80" s="120"/>
      <c r="AB80" s="120"/>
      <c r="AC80" s="120"/>
      <c r="AD80" s="120"/>
      <c r="AE80" s="120"/>
      <c r="AF80" s="120"/>
      <c r="AG80" s="120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120"/>
      <c r="R81" s="120"/>
      <c r="S81" s="120"/>
      <c r="T81" s="120"/>
      <c r="U81" s="120"/>
      <c r="AA81" s="120"/>
      <c r="AB81" s="120"/>
      <c r="AC81" s="120"/>
      <c r="AD81" s="120"/>
      <c r="AE81" s="120"/>
      <c r="AF81" s="120"/>
      <c r="AG81" s="120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120"/>
      <c r="R82" s="120"/>
      <c r="S82" s="120"/>
      <c r="T82" s="120"/>
      <c r="U82" s="120"/>
      <c r="AA82" s="120"/>
      <c r="AB82" s="120"/>
      <c r="AC82" s="120"/>
      <c r="AD82" s="120"/>
      <c r="AE82" s="120"/>
      <c r="AF82" s="120"/>
      <c r="AG82" s="120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120"/>
      <c r="R83" s="120"/>
      <c r="S83" s="120"/>
      <c r="T83" s="120"/>
      <c r="U83" s="120"/>
      <c r="AA83" s="120"/>
      <c r="AB83" s="120"/>
      <c r="AC83" s="120"/>
      <c r="AD83" s="120"/>
      <c r="AE83" s="120"/>
      <c r="AF83" s="120"/>
      <c r="AG83" s="120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120"/>
      <c r="R84" s="120"/>
      <c r="S84" s="120"/>
      <c r="T84" s="120"/>
      <c r="U84" s="120"/>
      <c r="AA84" s="120"/>
      <c r="AB84" s="120"/>
      <c r="AC84" s="120"/>
      <c r="AD84" s="120"/>
      <c r="AE84" s="120"/>
      <c r="AF84" s="120"/>
      <c r="AG84" s="120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120"/>
      <c r="R85" s="120"/>
      <c r="S85" s="120"/>
      <c r="T85" s="120"/>
      <c r="U85" s="120"/>
      <c r="AA85" s="120"/>
      <c r="AB85" s="120"/>
      <c r="AC85" s="120"/>
      <c r="AD85" s="120"/>
      <c r="AE85" s="120"/>
      <c r="AF85" s="120"/>
      <c r="AG85" s="120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S86" s="120"/>
      <c r="T86" s="120"/>
      <c r="AA86" s="120"/>
      <c r="AB86" s="120"/>
      <c r="AC86" s="120"/>
      <c r="AD86" s="120"/>
      <c r="AE86" s="120"/>
      <c r="AF86" s="120"/>
      <c r="AG86" s="120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AA87" s="120"/>
      <c r="AB87" s="120"/>
      <c r="AC87" s="120"/>
      <c r="AD87" s="120"/>
      <c r="AE87" s="120"/>
      <c r="AF87" s="120"/>
      <c r="AG87" s="120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AA88" s="120"/>
      <c r="AB88" s="120"/>
      <c r="AC88" s="120"/>
      <c r="AD88" s="120"/>
      <c r="AE88" s="120"/>
      <c r="AF88" s="120"/>
      <c r="AG88" s="120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AA89" s="120"/>
      <c r="AB89" s="120"/>
      <c r="AC89" s="120"/>
      <c r="AD89" s="120"/>
      <c r="AE89" s="120"/>
      <c r="AF89" s="120"/>
      <c r="AG89" s="120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120"/>
      <c r="AB90" s="120"/>
      <c r="AC90" s="120"/>
      <c r="AD90" s="120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120"/>
      <c r="AB91" s="120"/>
      <c r="AC91" s="120"/>
      <c r="AD91" s="120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120"/>
      <c r="AB92" s="120"/>
      <c r="AC92" s="120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120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120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120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120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h/d73DZ8AH53MZR+NKtT9UdfeI3HxqtBeyYy2sPzoPmJGkrRX5A9DSja1rUmoy7PHOeEqN0+BpcQVhnqGkdoHw==" saltValue="jUVKQmv9HRovPChIFiuKkA==" spinCount="100000" sheet="1" objects="1" scenarios="1"/>
  <mergeCells count="2">
    <mergeCell ref="A1:A3"/>
    <mergeCell ref="B1:K2"/>
  </mergeCells>
  <conditionalFormatting sqref="G4:G44">
    <cfRule type="cellIs" dxfId="63" priority="5" operator="lessThan">
      <formula>7</formula>
    </cfRule>
  </conditionalFormatting>
  <conditionalFormatting sqref="G4:G44">
    <cfRule type="cellIs" dxfId="62" priority="6" operator="greaterThanOrEqual">
      <formula>7</formula>
    </cfRule>
  </conditionalFormatting>
  <conditionalFormatting sqref="B4:E44">
    <cfRule type="cellIs" dxfId="61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46.570312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style="119" hidden="1" customWidth="1"/>
    <col min="26" max="26" width="14.42578125" style="119" hidden="1" customWidth="1"/>
    <col min="27" max="27" width="38.28515625" style="119" hidden="1" customWidth="1"/>
    <col min="28" max="33" width="11.5703125" style="119" hidden="1" customWidth="1"/>
    <col min="34" max="16384" width="14.42578125" style="119" hidden="1"/>
  </cols>
  <sheetData>
    <row r="1" spans="1:33">
      <c r="A1" s="125" t="s">
        <v>2</v>
      </c>
      <c r="B1" s="128" t="s">
        <v>41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AA1" s="120"/>
      <c r="AB1" s="120"/>
      <c r="AC1" s="120"/>
      <c r="AD1" s="120"/>
      <c r="AE1" s="120"/>
      <c r="AF1" s="120"/>
      <c r="AG1" s="120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/>
      <c r="AD2" s="120"/>
      <c r="AE2" s="120"/>
      <c r="AF2" s="120"/>
      <c r="AG2" s="120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Y3" s="120"/>
      <c r="Z3" s="120"/>
      <c r="AA3" s="120"/>
      <c r="AB3" s="120"/>
      <c r="AC3" s="120"/>
      <c r="AD3" s="120"/>
      <c r="AE3" s="120"/>
      <c r="AF3" s="120"/>
      <c r="AG3" s="120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si="2"/>
        <v/>
      </c>
      <c r="I5" s="16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Y5" s="120"/>
      <c r="AA5" s="120"/>
      <c r="AB5" s="120"/>
      <c r="AC5" s="120"/>
      <c r="AD5" s="120"/>
      <c r="AE5" s="120"/>
      <c r="AF5" s="120"/>
      <c r="AG5" s="120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9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Y6" s="120"/>
      <c r="AA6" s="120"/>
      <c r="AB6" s="120"/>
      <c r="AC6" s="120"/>
      <c r="AD6" s="120"/>
      <c r="AE6" s="120"/>
      <c r="AF6" s="120"/>
      <c r="AG6" s="120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6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120"/>
      <c r="R7" s="120"/>
      <c r="S7" s="120"/>
      <c r="T7" s="120"/>
      <c r="U7" s="120"/>
      <c r="V7" s="120"/>
      <c r="W7" s="120"/>
      <c r="Y7" s="120"/>
      <c r="AA7" s="120"/>
      <c r="AB7" s="120"/>
      <c r="AC7" s="120"/>
      <c r="AD7" s="120"/>
      <c r="AE7" s="120"/>
      <c r="AF7" s="120"/>
      <c r="AG7" s="120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9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  <c r="Y8" s="120"/>
      <c r="AA8" s="120"/>
      <c r="AB8" s="120"/>
      <c r="AC8" s="120"/>
      <c r="AD8" s="120"/>
      <c r="AE8" s="120"/>
      <c r="AF8" s="120"/>
      <c r="AG8" s="120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6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Y9" s="120"/>
      <c r="AA9" s="120"/>
      <c r="AB9" s="120"/>
      <c r="AC9" s="120"/>
      <c r="AD9" s="120"/>
      <c r="AE9" s="120"/>
      <c r="AF9" s="120"/>
      <c r="AG9" s="120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9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Y10" s="120"/>
      <c r="AA10" s="120"/>
      <c r="AB10" s="120"/>
      <c r="AC10" s="120"/>
      <c r="AD10" s="120"/>
      <c r="AE10" s="120"/>
      <c r="AF10" s="120"/>
      <c r="AG10" s="120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6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Y11" s="120"/>
      <c r="AA11" s="120"/>
      <c r="AB11" s="120"/>
      <c r="AC11" s="120"/>
      <c r="AD11" s="120"/>
      <c r="AE11" s="120"/>
      <c r="AF11" s="120"/>
      <c r="AG11" s="120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9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Y12" s="120"/>
      <c r="AA12" s="120"/>
      <c r="AB12" s="120"/>
      <c r="AC12" s="120"/>
      <c r="AD12" s="120"/>
      <c r="AE12" s="120"/>
      <c r="AF12" s="120"/>
      <c r="AG12" s="120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6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Y13" s="120"/>
      <c r="AA13" s="120"/>
      <c r="AB13" s="120"/>
      <c r="AC13" s="120"/>
      <c r="AD13" s="120"/>
      <c r="AE13" s="120"/>
      <c r="AF13" s="120"/>
      <c r="AG13" s="120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9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Y14" s="120"/>
      <c r="AA14" s="120"/>
      <c r="AB14" s="120"/>
      <c r="AC14" s="120"/>
      <c r="AD14" s="120"/>
      <c r="AE14" s="120"/>
      <c r="AF14" s="120"/>
      <c r="AG14" s="120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6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Y15" s="120"/>
      <c r="AA15" s="120"/>
      <c r="AB15" s="120"/>
      <c r="AC15" s="120"/>
      <c r="AD15" s="120"/>
      <c r="AE15" s="120"/>
      <c r="AF15" s="120"/>
      <c r="AG15" s="120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9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Y16" s="120"/>
      <c r="AA16" s="120"/>
      <c r="AB16" s="120"/>
      <c r="AC16" s="120"/>
      <c r="AD16" s="120"/>
      <c r="AE16" s="120"/>
      <c r="AF16" s="120"/>
      <c r="AG16" s="120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6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Y17" s="120"/>
      <c r="AA17" s="120"/>
      <c r="AB17" s="120"/>
      <c r="AC17" s="120"/>
      <c r="AD17" s="120"/>
      <c r="AE17" s="120"/>
      <c r="AF17" s="120"/>
      <c r="AG17" s="120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9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Y18" s="120"/>
      <c r="AA18" s="120"/>
      <c r="AB18" s="120"/>
      <c r="AC18" s="120"/>
      <c r="AD18" s="120"/>
      <c r="AE18" s="120"/>
      <c r="AF18" s="120"/>
      <c r="AG18" s="120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6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Y19" s="120"/>
      <c r="AA19" s="120"/>
      <c r="AB19" s="120"/>
      <c r="AC19" s="120"/>
      <c r="AD19" s="120"/>
      <c r="AE19" s="120"/>
      <c r="AF19" s="120"/>
      <c r="AG19" s="120"/>
    </row>
    <row r="20" spans="1:33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9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Y20" s="120"/>
      <c r="AA20" s="120"/>
      <c r="AB20" s="120"/>
      <c r="AC20" s="120"/>
      <c r="AD20" s="120"/>
      <c r="AE20" s="120"/>
      <c r="AF20" s="120"/>
      <c r="AG20" s="120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2"/>
        <v/>
      </c>
      <c r="I21" s="16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Y21" s="120"/>
      <c r="AA21" s="120"/>
      <c r="AB21" s="120"/>
      <c r="AC21" s="120"/>
      <c r="AD21" s="120"/>
      <c r="AE21" s="120"/>
      <c r="AF21" s="120"/>
      <c r="AG21" s="120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9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Y22" s="120"/>
      <c r="AA22" s="120"/>
      <c r="AB22" s="120"/>
      <c r="AC22" s="120"/>
      <c r="AD22" s="120"/>
      <c r="AE22" s="120"/>
      <c r="AF22" s="120"/>
      <c r="AG22" s="120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6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Y23" s="120"/>
      <c r="AA23" s="120"/>
      <c r="AB23" s="120"/>
      <c r="AC23" s="120"/>
      <c r="AD23" s="120"/>
      <c r="AE23" s="120"/>
      <c r="AF23" s="120"/>
      <c r="AG23" s="120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9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Y24" s="120"/>
      <c r="AA24" s="120"/>
      <c r="AB24" s="120"/>
      <c r="AC24" s="120"/>
      <c r="AD24" s="120"/>
      <c r="AE24" s="120"/>
      <c r="AF24" s="120"/>
      <c r="AG24" s="120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6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Y25" s="120"/>
      <c r="AA25" s="120"/>
      <c r="AB25" s="120"/>
      <c r="AC25" s="120"/>
      <c r="AD25" s="120"/>
      <c r="AE25" s="120"/>
      <c r="AF25" s="120"/>
      <c r="AG25" s="120"/>
    </row>
    <row r="26" spans="1:33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Y26" s="120"/>
      <c r="AA26" s="120"/>
      <c r="AB26" s="120"/>
      <c r="AC26" s="120"/>
      <c r="AD26" s="120"/>
      <c r="AE26" s="120"/>
      <c r="AF26" s="120"/>
      <c r="AG26" s="120"/>
    </row>
    <row r="27" spans="1:33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25"/>
      <c r="J27" s="19">
        <f t="shared" si="3"/>
        <v>0</v>
      </c>
      <c r="K27" s="20">
        <f t="shared" si="4"/>
        <v>0</v>
      </c>
      <c r="M27" s="120"/>
      <c r="P27" s="120"/>
      <c r="Y27" s="120"/>
      <c r="AA27" s="120"/>
      <c r="AB27" s="120"/>
      <c r="AC27" s="120"/>
      <c r="AD27" s="120"/>
      <c r="AE27" s="120"/>
      <c r="AF27" s="120"/>
      <c r="AG27" s="120"/>
    </row>
    <row r="28" spans="1:33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  <c r="O28" s="120"/>
      <c r="P28" s="120"/>
      <c r="Q28" s="120"/>
      <c r="R28" s="120"/>
      <c r="S28" s="120"/>
      <c r="Y28" s="120"/>
      <c r="AA28" s="120"/>
      <c r="AB28" s="120"/>
      <c r="AC28" s="120"/>
      <c r="AD28" s="120"/>
      <c r="AE28" s="120"/>
      <c r="AF28" s="120"/>
      <c r="AG28" s="120"/>
    </row>
    <row r="29" spans="1:33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  <c r="M29" s="120"/>
      <c r="N29" s="120"/>
      <c r="O29" s="120"/>
      <c r="P29" s="120"/>
      <c r="Q29" s="120"/>
      <c r="R29" s="120"/>
      <c r="S29" s="120"/>
      <c r="AA29" s="120"/>
      <c r="AB29" s="120"/>
      <c r="AC29" s="120"/>
      <c r="AD29" s="120"/>
      <c r="AE29" s="120"/>
      <c r="AF29" s="120"/>
      <c r="AG29" s="120"/>
    </row>
    <row r="30" spans="1:33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  <c r="M30" s="120"/>
      <c r="O30" s="120"/>
      <c r="P30" s="120"/>
      <c r="Q30" s="120"/>
      <c r="R30" s="120"/>
      <c r="S30" s="120"/>
      <c r="AA30" s="120"/>
      <c r="AB30" s="120"/>
      <c r="AC30" s="120"/>
      <c r="AD30" s="120"/>
      <c r="AE30" s="120"/>
      <c r="AF30" s="120"/>
      <c r="AG30" s="120"/>
    </row>
    <row r="31" spans="1:33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  <c r="O31" s="120"/>
      <c r="P31" s="120"/>
      <c r="R31" s="120"/>
      <c r="S31" s="120"/>
      <c r="AA31" s="120"/>
      <c r="AC31" s="120"/>
      <c r="AD31" s="120"/>
      <c r="AE31" s="120"/>
      <c r="AF31" s="120"/>
      <c r="AG31" s="120"/>
    </row>
    <row r="32" spans="1:33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 t="shared" si="4"/>
        <v>0</v>
      </c>
      <c r="M32" s="120"/>
      <c r="O32" s="120"/>
      <c r="P32" s="120"/>
      <c r="Q32" s="120"/>
      <c r="R32" s="120"/>
      <c r="S32" s="120"/>
      <c r="AA32" s="120"/>
      <c r="AB32" s="120"/>
      <c r="AC32" s="120"/>
      <c r="AD32" s="120"/>
      <c r="AE32" s="120"/>
      <c r="AF32" s="120"/>
      <c r="AG32" s="120"/>
    </row>
    <row r="33" spans="1:33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si="4"/>
        <v>0</v>
      </c>
      <c r="M33" s="120"/>
      <c r="N33" s="120"/>
      <c r="O33" s="120"/>
      <c r="P33" s="120"/>
      <c r="Q33" s="120"/>
      <c r="R33" s="120"/>
      <c r="S33" s="120"/>
      <c r="AA33" s="120"/>
      <c r="AB33" s="120"/>
      <c r="AC33" s="120"/>
      <c r="AD33" s="120"/>
      <c r="AE33" s="120"/>
      <c r="AF33" s="120"/>
      <c r="AG33" s="120"/>
    </row>
    <row r="34" spans="1:33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4"/>
        <v>0</v>
      </c>
      <c r="M34" s="120"/>
      <c r="AA34" s="120"/>
      <c r="AB34" s="120"/>
      <c r="AC34" s="120"/>
      <c r="AD34" s="120"/>
      <c r="AE34" s="120"/>
      <c r="AF34" s="120"/>
      <c r="AG34" s="120"/>
    </row>
    <row r="35" spans="1:33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4"/>
        <v>0</v>
      </c>
      <c r="M35" s="120"/>
      <c r="AA35" s="120"/>
      <c r="AB35" s="120"/>
      <c r="AC35" s="120"/>
      <c r="AD35" s="120"/>
      <c r="AE35" s="120"/>
      <c r="AF35" s="120"/>
      <c r="AG35" s="120"/>
    </row>
    <row r="36" spans="1:33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4"/>
        <v>0</v>
      </c>
      <c r="M36" s="120"/>
      <c r="AA36" s="120"/>
      <c r="AB36" s="120"/>
      <c r="AC36" s="120"/>
      <c r="AD36" s="120"/>
      <c r="AE36" s="120"/>
      <c r="AF36" s="120"/>
      <c r="AG36" s="120"/>
    </row>
    <row r="37" spans="1:33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4"/>
        <v>0</v>
      </c>
      <c r="M37" s="120"/>
      <c r="AA37" s="120"/>
      <c r="AB37" s="120"/>
      <c r="AC37" s="120"/>
      <c r="AD37" s="120"/>
    </row>
    <row r="38" spans="1:33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4"/>
        <v>0</v>
      </c>
      <c r="M38" s="120"/>
      <c r="AA38" s="120"/>
      <c r="AB38" s="120"/>
      <c r="AC38" s="120"/>
      <c r="AD38" s="120"/>
    </row>
    <row r="39" spans="1:33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4"/>
        <v>0</v>
      </c>
      <c r="M39" s="120"/>
      <c r="AA39" s="120"/>
      <c r="AB39" s="120"/>
      <c r="AC39" s="120"/>
      <c r="AD39" s="120"/>
    </row>
    <row r="40" spans="1:33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4"/>
        <v>0</v>
      </c>
      <c r="M40" s="120"/>
      <c r="AA40" s="120"/>
      <c r="AB40" s="120"/>
      <c r="AC40" s="120"/>
    </row>
    <row r="41" spans="1:33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9">
        <f t="shared" si="3"/>
        <v>0</v>
      </c>
      <c r="K41" s="20">
        <f t="shared" si="4"/>
        <v>0</v>
      </c>
      <c r="M41" s="120"/>
      <c r="AA41" s="120"/>
    </row>
    <row r="42" spans="1:33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4"/>
        <v>0</v>
      </c>
      <c r="M42" s="120"/>
      <c r="AA42" s="120"/>
    </row>
    <row r="43" spans="1:33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4"/>
        <v>0</v>
      </c>
      <c r="M43" s="120"/>
      <c r="AA43" s="120"/>
    </row>
    <row r="44" spans="1:33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4"/>
        <v>0</v>
      </c>
      <c r="M44" s="120"/>
      <c r="AA44" s="120"/>
    </row>
    <row r="45" spans="1:33" ht="15.75" hidden="1" customHeight="1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120"/>
      <c r="M45" s="120"/>
      <c r="N45" s="120"/>
    </row>
    <row r="46" spans="1:33" ht="15.75" hidden="1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120"/>
      <c r="M46" s="120"/>
      <c r="N46" s="120"/>
    </row>
    <row r="47" spans="1:33" ht="15.75" hidden="1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120"/>
      <c r="M47" s="120"/>
      <c r="N47" s="120"/>
    </row>
    <row r="48" spans="1:33" ht="15.75" hidden="1" customHeight="1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120"/>
      <c r="M48" s="120"/>
      <c r="N48" s="120"/>
    </row>
    <row r="49" spans="1:33" ht="15.75" hidden="1" customHeight="1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120"/>
      <c r="M49" s="120"/>
      <c r="N49" s="120"/>
    </row>
    <row r="50" spans="1:33" ht="15.75" hidden="1" customHeight="1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120"/>
      <c r="M50" s="120"/>
      <c r="N50" s="120"/>
    </row>
    <row r="51" spans="1:33" ht="15.75" hidden="1" customHeight="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120"/>
      <c r="M51" s="120"/>
      <c r="N51" s="120"/>
    </row>
    <row r="52" spans="1:33" ht="15.75" hidden="1" customHeight="1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120"/>
      <c r="M52" s="120"/>
    </row>
    <row r="53" spans="1:33" ht="15.75" hidden="1" customHeight="1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AA53" s="120"/>
      <c r="AB53" s="120"/>
      <c r="AC53" s="120"/>
      <c r="AD53" s="120"/>
      <c r="AE53" s="120"/>
      <c r="AF53" s="120"/>
      <c r="AG53" s="120"/>
    </row>
    <row r="54" spans="1:33" ht="15.75" hidden="1" customHeight="1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AA54" s="120"/>
      <c r="AB54" s="120"/>
      <c r="AC54" s="120"/>
      <c r="AD54" s="120"/>
      <c r="AE54" s="120"/>
      <c r="AF54" s="120"/>
      <c r="AG54" s="120"/>
    </row>
    <row r="55" spans="1:33" ht="15.75" hidden="1" customHeight="1"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Y55" s="120"/>
      <c r="AA55" s="120"/>
      <c r="AB55" s="120"/>
      <c r="AC55" s="120"/>
      <c r="AD55" s="120"/>
      <c r="AE55" s="120"/>
      <c r="AF55" s="120"/>
      <c r="AG55" s="120"/>
    </row>
    <row r="56" spans="1:33" ht="15.75" hidden="1" customHeight="1"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AA56" s="120"/>
      <c r="AB56" s="120"/>
      <c r="AC56" s="120"/>
      <c r="AD56" s="120"/>
      <c r="AE56" s="120"/>
      <c r="AF56" s="120"/>
      <c r="AG56" s="120"/>
    </row>
    <row r="57" spans="1:33" ht="15.75" hidden="1" customHeight="1"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Y57" s="120"/>
      <c r="AA57" s="120"/>
      <c r="AB57" s="120"/>
      <c r="AC57" s="120"/>
      <c r="AD57" s="120"/>
      <c r="AE57" s="120"/>
      <c r="AF57" s="120"/>
      <c r="AG57" s="120"/>
    </row>
    <row r="58" spans="1:33" ht="15.75" hidden="1" customHeight="1"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Y58" s="120"/>
      <c r="AA58" s="120"/>
      <c r="AB58" s="120"/>
      <c r="AC58" s="120"/>
      <c r="AD58" s="120"/>
      <c r="AE58" s="120"/>
      <c r="AF58" s="120"/>
      <c r="AG58" s="120"/>
    </row>
    <row r="59" spans="1:33" ht="15.75" hidden="1" customHeight="1"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Y59" s="120"/>
      <c r="AA59" s="120"/>
      <c r="AB59" s="120"/>
      <c r="AC59" s="120"/>
      <c r="AD59" s="120"/>
      <c r="AE59" s="120"/>
      <c r="AF59" s="120"/>
      <c r="AG59" s="120"/>
    </row>
    <row r="60" spans="1:33" ht="15.75" hidden="1" customHeight="1"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Y60" s="120"/>
      <c r="AA60" s="120"/>
      <c r="AB60" s="120"/>
      <c r="AC60" s="120"/>
      <c r="AD60" s="120"/>
      <c r="AE60" s="120"/>
      <c r="AF60" s="120"/>
      <c r="AG60" s="120"/>
    </row>
    <row r="61" spans="1:33" ht="15.75" hidden="1" customHeight="1"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Y61" s="120"/>
      <c r="AA61" s="120"/>
      <c r="AB61" s="120"/>
      <c r="AC61" s="120"/>
      <c r="AD61" s="120"/>
      <c r="AE61" s="120"/>
      <c r="AF61" s="120"/>
      <c r="AG61" s="120"/>
    </row>
    <row r="62" spans="1:33" ht="15.75" hidden="1" customHeight="1"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Y62" s="120"/>
      <c r="AA62" s="120"/>
      <c r="AB62" s="120"/>
      <c r="AC62" s="120"/>
      <c r="AD62" s="120"/>
      <c r="AE62" s="120"/>
      <c r="AF62" s="120"/>
      <c r="AG62" s="120"/>
    </row>
    <row r="63" spans="1:33" ht="15.75" hidden="1" customHeight="1"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Y63" s="120"/>
      <c r="AA63" s="120"/>
      <c r="AB63" s="120"/>
      <c r="AC63" s="120"/>
      <c r="AD63" s="120"/>
      <c r="AE63" s="120"/>
      <c r="AF63" s="120"/>
      <c r="AG63" s="120"/>
    </row>
    <row r="64" spans="1:33" ht="15.75" hidden="1" customHeight="1"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Y64" s="120"/>
      <c r="AA64" s="120"/>
      <c r="AB64" s="120"/>
      <c r="AC64" s="120"/>
      <c r="AD64" s="120"/>
      <c r="AE64" s="120"/>
      <c r="AF64" s="120"/>
      <c r="AG64" s="120"/>
    </row>
    <row r="65" spans="1:33" ht="15.75" hidden="1" customHeight="1"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Y65" s="120"/>
      <c r="AA65" s="120"/>
      <c r="AB65" s="120"/>
      <c r="AC65" s="120"/>
      <c r="AD65" s="120"/>
      <c r="AE65" s="120"/>
      <c r="AF65" s="120"/>
      <c r="AG65" s="120"/>
    </row>
    <row r="66" spans="1:33" ht="15.75" hidden="1" customHeight="1"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Y66" s="120"/>
      <c r="AA66" s="120"/>
      <c r="AB66" s="120"/>
      <c r="AC66" s="120"/>
      <c r="AD66" s="120"/>
      <c r="AE66" s="120"/>
      <c r="AF66" s="120"/>
      <c r="AG66" s="120"/>
    </row>
    <row r="67" spans="1:33" ht="15.75" hidden="1" customHeight="1"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Y67" s="120"/>
      <c r="AA67" s="120"/>
      <c r="AB67" s="120"/>
      <c r="AC67" s="120"/>
      <c r="AD67" s="120"/>
      <c r="AE67" s="120"/>
      <c r="AF67" s="120"/>
      <c r="AG67" s="120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Y68" s="120"/>
      <c r="AA68" s="120"/>
      <c r="AB68" s="120"/>
      <c r="AC68" s="120"/>
      <c r="AD68" s="120"/>
      <c r="AE68" s="120"/>
      <c r="AF68" s="120"/>
      <c r="AG68" s="120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Y69" s="120"/>
      <c r="AA69" s="120"/>
      <c r="AB69" s="120"/>
      <c r="AC69" s="120"/>
      <c r="AD69" s="120"/>
      <c r="AE69" s="120"/>
      <c r="AF69" s="120"/>
      <c r="AG69" s="120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Y70" s="120"/>
      <c r="AA70" s="120"/>
      <c r="AB70" s="120"/>
      <c r="AC70" s="120"/>
      <c r="AD70" s="120"/>
      <c r="AE70" s="120"/>
      <c r="AF70" s="120"/>
      <c r="AG70" s="120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Y71" s="120"/>
      <c r="AA71" s="120"/>
      <c r="AB71" s="120"/>
      <c r="AC71" s="120"/>
      <c r="AD71" s="120"/>
      <c r="AE71" s="120"/>
      <c r="AF71" s="120"/>
      <c r="AG71" s="120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Y72" s="120"/>
      <c r="AA72" s="120"/>
      <c r="AB72" s="120"/>
      <c r="AC72" s="120"/>
      <c r="AD72" s="120"/>
      <c r="AE72" s="120"/>
      <c r="AF72" s="120"/>
      <c r="AG72" s="120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Y73" s="120"/>
      <c r="AA73" s="120"/>
      <c r="AB73" s="120"/>
      <c r="AC73" s="120"/>
      <c r="AD73" s="120"/>
      <c r="AE73" s="120"/>
      <c r="AF73" s="120"/>
      <c r="AG73" s="120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Y74" s="120"/>
      <c r="AA74" s="120"/>
      <c r="AB74" s="120"/>
      <c r="AC74" s="120"/>
      <c r="AD74" s="120"/>
      <c r="AE74" s="120"/>
      <c r="AF74" s="120"/>
      <c r="AG74" s="120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Y75" s="120"/>
      <c r="AA75" s="120"/>
      <c r="AB75" s="120"/>
      <c r="AC75" s="120"/>
      <c r="AD75" s="120"/>
      <c r="AE75" s="120"/>
      <c r="AF75" s="120"/>
      <c r="AG75" s="120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Y76" s="120"/>
      <c r="AA76" s="120"/>
      <c r="AB76" s="120"/>
      <c r="AC76" s="120"/>
      <c r="AD76" s="120"/>
      <c r="AE76" s="120"/>
      <c r="AF76" s="120"/>
      <c r="AG76" s="120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Y77" s="120"/>
      <c r="AA77" s="120"/>
      <c r="AB77" s="120"/>
      <c r="AC77" s="120"/>
      <c r="AD77" s="120"/>
      <c r="AE77" s="120"/>
      <c r="AF77" s="120"/>
      <c r="AG77" s="120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Y78" s="120"/>
      <c r="AA78" s="120"/>
      <c r="AB78" s="120"/>
      <c r="AC78" s="120"/>
      <c r="AD78" s="120"/>
      <c r="AE78" s="120"/>
      <c r="AF78" s="120"/>
      <c r="AG78" s="120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120"/>
      <c r="R79" s="120"/>
      <c r="S79" s="120"/>
      <c r="T79" s="120"/>
      <c r="U79" s="120"/>
      <c r="Y79" s="120"/>
      <c r="AA79" s="120"/>
      <c r="AB79" s="120"/>
      <c r="AC79" s="120"/>
      <c r="AD79" s="120"/>
      <c r="AE79" s="120"/>
      <c r="AF79" s="120"/>
      <c r="AG79" s="120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120"/>
      <c r="R80" s="120"/>
      <c r="S80" s="120"/>
      <c r="T80" s="120"/>
      <c r="U80" s="120"/>
      <c r="Y80" s="120"/>
      <c r="AA80" s="120"/>
      <c r="AB80" s="120"/>
      <c r="AC80" s="120"/>
      <c r="AD80" s="120"/>
      <c r="AE80" s="120"/>
      <c r="AF80" s="120"/>
      <c r="AG80" s="120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120"/>
      <c r="R81" s="120"/>
      <c r="S81" s="120"/>
      <c r="T81" s="120"/>
      <c r="U81" s="120"/>
      <c r="AA81" s="120"/>
      <c r="AB81" s="120"/>
      <c r="AC81" s="120"/>
      <c r="AD81" s="120"/>
      <c r="AE81" s="120"/>
      <c r="AF81" s="120"/>
      <c r="AG81" s="120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120"/>
      <c r="R82" s="120"/>
      <c r="S82" s="120"/>
      <c r="T82" s="120"/>
      <c r="U82" s="120"/>
      <c r="AA82" s="120"/>
      <c r="AB82" s="120"/>
      <c r="AC82" s="120"/>
      <c r="AD82" s="120"/>
      <c r="AE82" s="120"/>
      <c r="AF82" s="120"/>
      <c r="AG82" s="120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120"/>
      <c r="R83" s="120"/>
      <c r="S83" s="120"/>
      <c r="T83" s="120"/>
      <c r="U83" s="120"/>
      <c r="AA83" s="120"/>
      <c r="AB83" s="120"/>
      <c r="AC83" s="120"/>
      <c r="AD83" s="120"/>
      <c r="AE83" s="120"/>
      <c r="AF83" s="120"/>
      <c r="AG83" s="120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120"/>
      <c r="R84" s="120"/>
      <c r="S84" s="120"/>
      <c r="T84" s="120"/>
      <c r="U84" s="120"/>
      <c r="AA84" s="120"/>
      <c r="AB84" s="120"/>
      <c r="AC84" s="120"/>
      <c r="AD84" s="120"/>
      <c r="AE84" s="120"/>
      <c r="AF84" s="120"/>
      <c r="AG84" s="120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120"/>
      <c r="R85" s="120"/>
      <c r="S85" s="120"/>
      <c r="T85" s="120"/>
      <c r="U85" s="120"/>
      <c r="AA85" s="120"/>
      <c r="AB85" s="120"/>
      <c r="AC85" s="120"/>
      <c r="AD85" s="120"/>
      <c r="AE85" s="120"/>
      <c r="AF85" s="120"/>
      <c r="AG85" s="120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S86" s="120"/>
      <c r="T86" s="120"/>
      <c r="AA86" s="120"/>
      <c r="AB86" s="120"/>
      <c r="AC86" s="120"/>
      <c r="AD86" s="120"/>
      <c r="AE86" s="120"/>
      <c r="AF86" s="120"/>
      <c r="AG86" s="120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AA87" s="120"/>
      <c r="AB87" s="120"/>
      <c r="AC87" s="120"/>
      <c r="AD87" s="120"/>
      <c r="AE87" s="120"/>
      <c r="AF87" s="120"/>
      <c r="AG87" s="120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AA88" s="120"/>
      <c r="AB88" s="120"/>
      <c r="AC88" s="120"/>
      <c r="AD88" s="120"/>
      <c r="AE88" s="120"/>
      <c r="AF88" s="120"/>
      <c r="AG88" s="120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AA89" s="120"/>
      <c r="AB89" s="120"/>
      <c r="AC89" s="120"/>
      <c r="AD89" s="120"/>
      <c r="AE89" s="120"/>
      <c r="AF89" s="120"/>
      <c r="AG89" s="120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120"/>
      <c r="AB90" s="120"/>
      <c r="AC90" s="120"/>
      <c r="AD90" s="120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120"/>
      <c r="AB91" s="120"/>
      <c r="AC91" s="120"/>
      <c r="AD91" s="120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120"/>
      <c r="AB92" s="120"/>
      <c r="AC92" s="120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120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120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120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120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ozSo64ZbyShoTdOo8leIQZOOYnoZMsQJDS7xvoSWp6oTjjm3AWqlS9zUA7GsoJf/1tYNhaiOxt0bshl6OKlzIA==" saltValue="3Bvj4uYdmUVwo1Bf5ZspLw==" spinCount="100000" sheet="1" objects="1" scenarios="1"/>
  <mergeCells count="2">
    <mergeCell ref="A1:A3"/>
    <mergeCell ref="B1:K2"/>
  </mergeCells>
  <conditionalFormatting sqref="G4:G44">
    <cfRule type="cellIs" dxfId="60" priority="5" operator="lessThan">
      <formula>7</formula>
    </cfRule>
  </conditionalFormatting>
  <conditionalFormatting sqref="G4:G44">
    <cfRule type="cellIs" dxfId="59" priority="6" operator="greaterThanOrEqual">
      <formula>7</formula>
    </cfRule>
  </conditionalFormatting>
  <conditionalFormatting sqref="B4:E44">
    <cfRule type="cellIs" dxfId="58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46.570312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style="119" hidden="1" customWidth="1"/>
    <col min="26" max="26" width="14.42578125" style="119" hidden="1" customWidth="1"/>
    <col min="27" max="27" width="38.28515625" style="119" hidden="1" customWidth="1"/>
    <col min="28" max="33" width="11.5703125" style="119" hidden="1" customWidth="1"/>
    <col min="34" max="16384" width="14.42578125" style="119" hidden="1"/>
  </cols>
  <sheetData>
    <row r="1" spans="1:33">
      <c r="A1" s="125" t="s">
        <v>2</v>
      </c>
      <c r="B1" s="128" t="s">
        <v>42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AA1" s="120"/>
      <c r="AB1" s="120"/>
      <c r="AC1" s="120"/>
      <c r="AD1" s="120"/>
      <c r="AE1" s="120"/>
      <c r="AF1" s="120"/>
      <c r="AG1" s="120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/>
      <c r="AD2" s="120"/>
      <c r="AE2" s="120"/>
      <c r="AF2" s="120"/>
      <c r="AG2" s="120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Y3" s="120"/>
      <c r="Z3" s="120"/>
      <c r="AA3" s="120"/>
      <c r="AB3" s="120"/>
      <c r="AC3" s="120"/>
      <c r="AD3" s="120"/>
      <c r="AE3" s="120"/>
      <c r="AF3" s="120"/>
      <c r="AG3" s="120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si="2"/>
        <v/>
      </c>
      <c r="I5" s="16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Y5" s="120"/>
      <c r="AA5" s="120"/>
      <c r="AB5" s="120"/>
      <c r="AC5" s="120"/>
      <c r="AD5" s="120"/>
      <c r="AE5" s="120"/>
      <c r="AF5" s="120"/>
      <c r="AG5" s="120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9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Y6" s="120"/>
      <c r="AA6" s="120"/>
      <c r="AB6" s="120"/>
      <c r="AC6" s="120"/>
      <c r="AD6" s="120"/>
      <c r="AE6" s="120"/>
      <c r="AF6" s="120"/>
      <c r="AG6" s="120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6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120"/>
      <c r="R7" s="120"/>
      <c r="S7" s="120"/>
      <c r="T7" s="120"/>
      <c r="U7" s="120"/>
      <c r="V7" s="120"/>
      <c r="W7" s="120"/>
      <c r="Y7" s="120"/>
      <c r="AA7" s="120"/>
      <c r="AB7" s="120"/>
      <c r="AC7" s="120"/>
      <c r="AD7" s="120"/>
      <c r="AE7" s="120"/>
      <c r="AF7" s="120"/>
      <c r="AG7" s="120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9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  <c r="Y8" s="120"/>
      <c r="AA8" s="120"/>
      <c r="AB8" s="120"/>
      <c r="AC8" s="120"/>
      <c r="AD8" s="120"/>
      <c r="AE8" s="120"/>
      <c r="AF8" s="120"/>
      <c r="AG8" s="120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6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Y9" s="120"/>
      <c r="AA9" s="120"/>
      <c r="AB9" s="120"/>
      <c r="AC9" s="120"/>
      <c r="AD9" s="120"/>
      <c r="AE9" s="120"/>
      <c r="AF9" s="120"/>
      <c r="AG9" s="120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9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Y10" s="120"/>
      <c r="AA10" s="120"/>
      <c r="AB10" s="120"/>
      <c r="AC10" s="120"/>
      <c r="AD10" s="120"/>
      <c r="AE10" s="120"/>
      <c r="AF10" s="120"/>
      <c r="AG10" s="120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6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Y11" s="120"/>
      <c r="AA11" s="120"/>
      <c r="AB11" s="120"/>
      <c r="AC11" s="120"/>
      <c r="AD11" s="120"/>
      <c r="AE11" s="120"/>
      <c r="AF11" s="120"/>
      <c r="AG11" s="120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9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Y12" s="120"/>
      <c r="AA12" s="120"/>
      <c r="AB12" s="120"/>
      <c r="AC12" s="120"/>
      <c r="AD12" s="120"/>
      <c r="AE12" s="120"/>
      <c r="AF12" s="120"/>
      <c r="AG12" s="120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6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Y13" s="120"/>
      <c r="AA13" s="120"/>
      <c r="AB13" s="120"/>
      <c r="AC13" s="120"/>
      <c r="AD13" s="120"/>
      <c r="AE13" s="120"/>
      <c r="AF13" s="120"/>
      <c r="AG13" s="120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9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Y14" s="120"/>
      <c r="AA14" s="120"/>
      <c r="AB14" s="120"/>
      <c r="AC14" s="120"/>
      <c r="AD14" s="120"/>
      <c r="AE14" s="120"/>
      <c r="AF14" s="120"/>
      <c r="AG14" s="120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6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Y15" s="120"/>
      <c r="AA15" s="120"/>
      <c r="AB15" s="120"/>
      <c r="AC15" s="120"/>
      <c r="AD15" s="120"/>
      <c r="AE15" s="120"/>
      <c r="AF15" s="120"/>
      <c r="AG15" s="120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9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Y16" s="120"/>
      <c r="AA16" s="120"/>
      <c r="AB16" s="120"/>
      <c r="AC16" s="120"/>
      <c r="AD16" s="120"/>
      <c r="AE16" s="120"/>
      <c r="AF16" s="120"/>
      <c r="AG16" s="120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6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Y17" s="120"/>
      <c r="AA17" s="120"/>
      <c r="AB17" s="120"/>
      <c r="AC17" s="120"/>
      <c r="AD17" s="120"/>
      <c r="AE17" s="120"/>
      <c r="AF17" s="120"/>
      <c r="AG17" s="120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9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Y18" s="120"/>
      <c r="AA18" s="120"/>
      <c r="AB18" s="120"/>
      <c r="AC18" s="120"/>
      <c r="AD18" s="120"/>
      <c r="AE18" s="120"/>
      <c r="AF18" s="120"/>
      <c r="AG18" s="120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6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Y19" s="120"/>
      <c r="AA19" s="120"/>
      <c r="AB19" s="120"/>
      <c r="AC19" s="120"/>
      <c r="AD19" s="120"/>
      <c r="AE19" s="120"/>
      <c r="AF19" s="120"/>
      <c r="AG19" s="120"/>
    </row>
    <row r="20" spans="1:33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9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Y20" s="120"/>
      <c r="AA20" s="120"/>
      <c r="AB20" s="120"/>
      <c r="AC20" s="120"/>
      <c r="AD20" s="120"/>
      <c r="AE20" s="120"/>
      <c r="AF20" s="120"/>
      <c r="AG20" s="120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2"/>
        <v/>
      </c>
      <c r="I21" s="16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Y21" s="120"/>
      <c r="AA21" s="120"/>
      <c r="AB21" s="120"/>
      <c r="AC21" s="120"/>
      <c r="AD21" s="120"/>
      <c r="AE21" s="120"/>
      <c r="AF21" s="120"/>
      <c r="AG21" s="120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9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Y22" s="120"/>
      <c r="AA22" s="120"/>
      <c r="AB22" s="120"/>
      <c r="AC22" s="120"/>
      <c r="AD22" s="120"/>
      <c r="AE22" s="120"/>
      <c r="AF22" s="120"/>
      <c r="AG22" s="120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6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Y23" s="120"/>
      <c r="AA23" s="120"/>
      <c r="AB23" s="120"/>
      <c r="AC23" s="120"/>
      <c r="AD23" s="120"/>
      <c r="AE23" s="120"/>
      <c r="AF23" s="120"/>
      <c r="AG23" s="120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9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Y24" s="120"/>
      <c r="AA24" s="120"/>
      <c r="AB24" s="120"/>
      <c r="AC24" s="120"/>
      <c r="AD24" s="120"/>
      <c r="AE24" s="120"/>
      <c r="AF24" s="120"/>
      <c r="AG24" s="120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6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Y25" s="120"/>
      <c r="AA25" s="120"/>
      <c r="AB25" s="120"/>
      <c r="AC25" s="120"/>
      <c r="AD25" s="120"/>
      <c r="AE25" s="120"/>
      <c r="AF25" s="120"/>
      <c r="AG25" s="120"/>
    </row>
    <row r="26" spans="1:33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Y26" s="120"/>
      <c r="AA26" s="120"/>
      <c r="AB26" s="120"/>
      <c r="AC26" s="120"/>
      <c r="AD26" s="120"/>
      <c r="AE26" s="120"/>
      <c r="AF26" s="120"/>
      <c r="AG26" s="120"/>
    </row>
    <row r="27" spans="1:33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25"/>
      <c r="J27" s="19">
        <f t="shared" si="3"/>
        <v>0</v>
      </c>
      <c r="K27" s="20">
        <f t="shared" si="4"/>
        <v>0</v>
      </c>
      <c r="M27" s="120"/>
      <c r="P27" s="120"/>
      <c r="Y27" s="120"/>
      <c r="AA27" s="120"/>
      <c r="AB27" s="120"/>
      <c r="AC27" s="120"/>
      <c r="AD27" s="120"/>
      <c r="AE27" s="120"/>
      <c r="AF27" s="120"/>
      <c r="AG27" s="120"/>
    </row>
    <row r="28" spans="1:33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  <c r="O28" s="120"/>
      <c r="P28" s="120"/>
      <c r="Q28" s="120"/>
      <c r="R28" s="120"/>
      <c r="S28" s="120"/>
      <c r="Y28" s="120"/>
      <c r="AA28" s="120"/>
      <c r="AB28" s="120"/>
      <c r="AC28" s="120"/>
      <c r="AD28" s="120"/>
      <c r="AE28" s="120"/>
      <c r="AF28" s="120"/>
      <c r="AG28" s="120"/>
    </row>
    <row r="29" spans="1:33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  <c r="M29" s="120"/>
      <c r="N29" s="120"/>
      <c r="O29" s="120"/>
      <c r="P29" s="120"/>
      <c r="Q29" s="120"/>
      <c r="R29" s="120"/>
      <c r="S29" s="120"/>
      <c r="AA29" s="120"/>
      <c r="AB29" s="120"/>
      <c r="AC29" s="120"/>
      <c r="AD29" s="120"/>
      <c r="AE29" s="120"/>
      <c r="AF29" s="120"/>
      <c r="AG29" s="120"/>
    </row>
    <row r="30" spans="1:33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  <c r="M30" s="120"/>
      <c r="O30" s="120"/>
      <c r="P30" s="120"/>
      <c r="Q30" s="120"/>
      <c r="R30" s="120"/>
      <c r="S30" s="120"/>
      <c r="AA30" s="120"/>
      <c r="AB30" s="120"/>
      <c r="AC30" s="120"/>
      <c r="AD30" s="120"/>
      <c r="AE30" s="120"/>
      <c r="AF30" s="120"/>
      <c r="AG30" s="120"/>
    </row>
    <row r="31" spans="1:33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  <c r="O31" s="120"/>
      <c r="P31" s="120"/>
      <c r="R31" s="120"/>
      <c r="S31" s="120"/>
      <c r="AA31" s="120"/>
      <c r="AC31" s="120"/>
      <c r="AD31" s="120"/>
      <c r="AE31" s="120"/>
      <c r="AF31" s="120"/>
      <c r="AG31" s="120"/>
    </row>
    <row r="32" spans="1:33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 t="shared" si="4"/>
        <v>0</v>
      </c>
      <c r="M32" s="120"/>
      <c r="O32" s="120"/>
      <c r="P32" s="120"/>
      <c r="Q32" s="120"/>
      <c r="R32" s="120"/>
      <c r="S32" s="120"/>
      <c r="AA32" s="120"/>
      <c r="AB32" s="120"/>
      <c r="AC32" s="120"/>
      <c r="AD32" s="120"/>
      <c r="AE32" s="120"/>
      <c r="AF32" s="120"/>
      <c r="AG32" s="120"/>
    </row>
    <row r="33" spans="1:33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si="4"/>
        <v>0</v>
      </c>
      <c r="M33" s="120"/>
      <c r="N33" s="120"/>
      <c r="O33" s="120"/>
      <c r="P33" s="120"/>
      <c r="Q33" s="120"/>
      <c r="R33" s="120"/>
      <c r="S33" s="120"/>
      <c r="AA33" s="120"/>
      <c r="AB33" s="120"/>
      <c r="AC33" s="120"/>
      <c r="AD33" s="120"/>
      <c r="AE33" s="120"/>
      <c r="AF33" s="120"/>
      <c r="AG33" s="120"/>
    </row>
    <row r="34" spans="1:33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4"/>
        <v>0</v>
      </c>
      <c r="M34" s="120"/>
      <c r="AA34" s="120"/>
      <c r="AB34" s="120"/>
      <c r="AC34" s="120"/>
      <c r="AD34" s="120"/>
      <c r="AE34" s="120"/>
      <c r="AF34" s="120"/>
      <c r="AG34" s="120"/>
    </row>
    <row r="35" spans="1:33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4"/>
        <v>0</v>
      </c>
      <c r="M35" s="120"/>
      <c r="AA35" s="120"/>
      <c r="AB35" s="120"/>
      <c r="AC35" s="120"/>
      <c r="AD35" s="120"/>
      <c r="AE35" s="120"/>
      <c r="AF35" s="120"/>
      <c r="AG35" s="120"/>
    </row>
    <row r="36" spans="1:33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4"/>
        <v>0</v>
      </c>
      <c r="M36" s="120"/>
      <c r="AA36" s="120"/>
      <c r="AB36" s="120"/>
      <c r="AC36" s="120"/>
      <c r="AD36" s="120"/>
      <c r="AE36" s="120"/>
      <c r="AF36" s="120"/>
      <c r="AG36" s="120"/>
    </row>
    <row r="37" spans="1:33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4"/>
        <v>0</v>
      </c>
      <c r="M37" s="120"/>
      <c r="AA37" s="120"/>
      <c r="AB37" s="120"/>
      <c r="AC37" s="120"/>
      <c r="AD37" s="120"/>
    </row>
    <row r="38" spans="1:33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4"/>
        <v>0</v>
      </c>
      <c r="M38" s="120"/>
      <c r="AA38" s="120"/>
      <c r="AB38" s="120"/>
      <c r="AC38" s="120"/>
      <c r="AD38" s="120"/>
    </row>
    <row r="39" spans="1:33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4"/>
        <v>0</v>
      </c>
      <c r="M39" s="120"/>
      <c r="AA39" s="120"/>
      <c r="AB39" s="120"/>
      <c r="AC39" s="120"/>
      <c r="AD39" s="120"/>
    </row>
    <row r="40" spans="1:33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4"/>
        <v>0</v>
      </c>
      <c r="M40" s="120"/>
      <c r="AA40" s="120"/>
      <c r="AB40" s="120"/>
      <c r="AC40" s="120"/>
    </row>
    <row r="41" spans="1:33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9">
        <f t="shared" si="3"/>
        <v>0</v>
      </c>
      <c r="K41" s="20">
        <f t="shared" si="4"/>
        <v>0</v>
      </c>
      <c r="M41" s="120"/>
      <c r="AA41" s="120"/>
    </row>
    <row r="42" spans="1:33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4"/>
        <v>0</v>
      </c>
      <c r="M42" s="120"/>
      <c r="AA42" s="120"/>
    </row>
    <row r="43" spans="1:33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4"/>
        <v>0</v>
      </c>
      <c r="M43" s="120"/>
      <c r="AA43" s="120"/>
    </row>
    <row r="44" spans="1:33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4"/>
        <v>0</v>
      </c>
      <c r="M44" s="120"/>
      <c r="AA44" s="120"/>
    </row>
    <row r="45" spans="1:33" ht="15.75" hidden="1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</row>
    <row r="46" spans="1:33" ht="15.75" hidden="1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</row>
    <row r="47" spans="1:33" ht="15.75" hidden="1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</row>
    <row r="48" spans="1:33" ht="15.75" hidden="1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</row>
    <row r="49" spans="1:33" ht="15.75" hidden="1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</row>
    <row r="50" spans="1:33" ht="15.75" hidden="1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</row>
    <row r="51" spans="1:33" ht="15.75" hidden="1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</row>
    <row r="52" spans="1:33" ht="15.75" hidden="1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</row>
    <row r="53" spans="1:33" ht="15.75" hidden="1" customHeight="1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AA53" s="120"/>
      <c r="AB53" s="120"/>
      <c r="AC53" s="120"/>
      <c r="AD53" s="120"/>
      <c r="AE53" s="120"/>
      <c r="AF53" s="120"/>
      <c r="AG53" s="120"/>
    </row>
    <row r="54" spans="1:33" ht="15.75" hidden="1" customHeight="1">
      <c r="A54" s="74"/>
      <c r="B54" s="74"/>
      <c r="D54" s="74"/>
      <c r="E54" s="74"/>
      <c r="F54" s="74"/>
      <c r="G54" s="74"/>
      <c r="H54" s="74"/>
      <c r="I54" s="74"/>
      <c r="J54" s="74"/>
      <c r="K54" s="74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AA54" s="120"/>
      <c r="AB54" s="120"/>
      <c r="AC54" s="120"/>
      <c r="AD54" s="120"/>
      <c r="AE54" s="120"/>
      <c r="AF54" s="120"/>
      <c r="AG54" s="120"/>
    </row>
    <row r="55" spans="1:33" ht="15.75" hidden="1" customHeight="1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P55" s="120"/>
      <c r="Q55" s="120"/>
      <c r="R55" s="120"/>
      <c r="S55" s="120"/>
      <c r="T55" s="120"/>
      <c r="U55" s="120"/>
      <c r="V55" s="120"/>
      <c r="W55" s="120"/>
      <c r="Y55" s="120"/>
      <c r="AA55" s="120"/>
      <c r="AB55" s="120"/>
      <c r="AC55" s="120"/>
      <c r="AD55" s="120"/>
      <c r="AE55" s="120"/>
      <c r="AF55" s="120"/>
      <c r="AG55" s="120"/>
    </row>
    <row r="56" spans="1:33" ht="15.75" hidden="1" customHeight="1"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AA56" s="120"/>
      <c r="AB56" s="120"/>
      <c r="AC56" s="120"/>
      <c r="AD56" s="120"/>
      <c r="AE56" s="120"/>
      <c r="AF56" s="120"/>
      <c r="AG56" s="120"/>
    </row>
    <row r="57" spans="1:33" ht="15.75" hidden="1" customHeight="1"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Y57" s="120"/>
      <c r="AA57" s="120"/>
      <c r="AB57" s="120"/>
      <c r="AC57" s="120"/>
      <c r="AD57" s="120"/>
      <c r="AE57" s="120"/>
      <c r="AF57" s="120"/>
      <c r="AG57" s="120"/>
    </row>
    <row r="58" spans="1:33" ht="15.75" hidden="1" customHeight="1"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Y58" s="120"/>
      <c r="AA58" s="120"/>
      <c r="AB58" s="120"/>
      <c r="AC58" s="120"/>
      <c r="AD58" s="120"/>
      <c r="AE58" s="120"/>
      <c r="AF58" s="120"/>
      <c r="AG58" s="120"/>
    </row>
    <row r="59" spans="1:33" ht="15.75" hidden="1" customHeight="1"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Y59" s="120"/>
      <c r="AA59" s="120"/>
      <c r="AB59" s="120"/>
      <c r="AC59" s="120"/>
      <c r="AD59" s="120"/>
      <c r="AE59" s="120"/>
      <c r="AF59" s="120"/>
      <c r="AG59" s="120"/>
    </row>
    <row r="60" spans="1:33" ht="15.75" hidden="1" customHeight="1"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Y60" s="120"/>
      <c r="AA60" s="120"/>
      <c r="AB60" s="120"/>
      <c r="AC60" s="120"/>
      <c r="AD60" s="120"/>
      <c r="AE60" s="120"/>
      <c r="AF60" s="120"/>
      <c r="AG60" s="120"/>
    </row>
    <row r="61" spans="1:33" ht="15.75" hidden="1" customHeight="1"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Y61" s="120"/>
      <c r="AA61" s="120"/>
      <c r="AB61" s="120"/>
      <c r="AC61" s="120"/>
      <c r="AD61" s="120"/>
      <c r="AE61" s="120"/>
      <c r="AF61" s="120"/>
      <c r="AG61" s="120"/>
    </row>
    <row r="62" spans="1:33" ht="15.75" hidden="1" customHeight="1"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Y62" s="120"/>
      <c r="AA62" s="120"/>
      <c r="AB62" s="120"/>
      <c r="AC62" s="120"/>
      <c r="AD62" s="120"/>
      <c r="AE62" s="120"/>
      <c r="AF62" s="120"/>
      <c r="AG62" s="120"/>
    </row>
    <row r="63" spans="1:33" ht="15.75" hidden="1" customHeight="1">
      <c r="A63" s="27"/>
      <c r="B63" s="27"/>
      <c r="C63" s="27"/>
      <c r="D63" s="27"/>
      <c r="E63" s="27"/>
      <c r="F63" s="27"/>
      <c r="G63" s="27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Y63" s="120"/>
      <c r="AA63" s="120"/>
      <c r="AB63" s="120"/>
      <c r="AC63" s="120"/>
      <c r="AD63" s="120"/>
      <c r="AE63" s="120"/>
      <c r="AF63" s="120"/>
      <c r="AG63" s="120"/>
    </row>
    <row r="64" spans="1:33" ht="15.75" hidden="1" customHeight="1">
      <c r="A64" s="27"/>
      <c r="B64" s="27"/>
      <c r="C64" s="27"/>
      <c r="D64" s="27"/>
      <c r="E64" s="27"/>
      <c r="F64" s="27"/>
      <c r="G64" s="27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Y64" s="120"/>
      <c r="AA64" s="120"/>
      <c r="AB64" s="120"/>
      <c r="AC64" s="120"/>
      <c r="AD64" s="120"/>
      <c r="AE64" s="120"/>
      <c r="AF64" s="120"/>
      <c r="AG64" s="120"/>
    </row>
    <row r="65" spans="1:33" ht="15.75" hidden="1" customHeight="1">
      <c r="A65" s="27"/>
      <c r="B65" s="27"/>
      <c r="C65" s="27"/>
      <c r="D65" s="27"/>
      <c r="E65" s="27"/>
      <c r="F65" s="27"/>
      <c r="G65" s="27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Y65" s="120"/>
      <c r="AA65" s="120"/>
      <c r="AB65" s="120"/>
      <c r="AC65" s="120"/>
      <c r="AD65" s="120"/>
      <c r="AE65" s="120"/>
      <c r="AF65" s="120"/>
      <c r="AG65" s="120"/>
    </row>
    <row r="66" spans="1:33" ht="15.75" hidden="1" customHeight="1">
      <c r="A66" s="27"/>
      <c r="B66" s="27"/>
      <c r="C66" s="27"/>
      <c r="D66" s="27"/>
      <c r="E66" s="27"/>
      <c r="F66" s="27"/>
      <c r="G66" s="27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Y66" s="120"/>
      <c r="AA66" s="120"/>
      <c r="AB66" s="120"/>
      <c r="AC66" s="120"/>
      <c r="AD66" s="120"/>
      <c r="AE66" s="120"/>
      <c r="AF66" s="120"/>
      <c r="AG66" s="120"/>
    </row>
    <row r="67" spans="1:33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Y67" s="120"/>
      <c r="AA67" s="120"/>
      <c r="AB67" s="120"/>
      <c r="AC67" s="120"/>
      <c r="AD67" s="120"/>
      <c r="AE67" s="120"/>
      <c r="AF67" s="120"/>
      <c r="AG67" s="120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Y68" s="120"/>
      <c r="AA68" s="120"/>
      <c r="AB68" s="120"/>
      <c r="AC68" s="120"/>
      <c r="AD68" s="120"/>
      <c r="AE68" s="120"/>
      <c r="AF68" s="120"/>
      <c r="AG68" s="120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Y69" s="120"/>
      <c r="AA69" s="120"/>
      <c r="AB69" s="120"/>
      <c r="AC69" s="120"/>
      <c r="AD69" s="120"/>
      <c r="AE69" s="120"/>
      <c r="AF69" s="120"/>
      <c r="AG69" s="120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Y70" s="120"/>
      <c r="AA70" s="120"/>
      <c r="AB70" s="120"/>
      <c r="AC70" s="120"/>
      <c r="AD70" s="120"/>
      <c r="AE70" s="120"/>
      <c r="AF70" s="120"/>
      <c r="AG70" s="120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Y71" s="120"/>
      <c r="AA71" s="120"/>
      <c r="AB71" s="120"/>
      <c r="AC71" s="120"/>
      <c r="AD71" s="120"/>
      <c r="AE71" s="120"/>
      <c r="AF71" s="120"/>
      <c r="AG71" s="120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Y72" s="120"/>
      <c r="AA72" s="120"/>
      <c r="AB72" s="120"/>
      <c r="AC72" s="120"/>
      <c r="AD72" s="120"/>
      <c r="AE72" s="120"/>
      <c r="AF72" s="120"/>
      <c r="AG72" s="120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Y73" s="120"/>
      <c r="AA73" s="120"/>
      <c r="AB73" s="120"/>
      <c r="AC73" s="120"/>
      <c r="AD73" s="120"/>
      <c r="AE73" s="120"/>
      <c r="AF73" s="120"/>
      <c r="AG73" s="120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Y74" s="120"/>
      <c r="AA74" s="120"/>
      <c r="AB74" s="120"/>
      <c r="AC74" s="120"/>
      <c r="AD74" s="120"/>
      <c r="AE74" s="120"/>
      <c r="AF74" s="120"/>
      <c r="AG74" s="120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Y75" s="120"/>
      <c r="AA75" s="120"/>
      <c r="AB75" s="120"/>
      <c r="AC75" s="120"/>
      <c r="AD75" s="120"/>
      <c r="AE75" s="120"/>
      <c r="AF75" s="120"/>
      <c r="AG75" s="120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Y76" s="120"/>
      <c r="AA76" s="120"/>
      <c r="AB76" s="120"/>
      <c r="AC76" s="120"/>
      <c r="AD76" s="120"/>
      <c r="AE76" s="120"/>
      <c r="AF76" s="120"/>
      <c r="AG76" s="120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Y77" s="120"/>
      <c r="AA77" s="120"/>
      <c r="AB77" s="120"/>
      <c r="AC77" s="120"/>
      <c r="AD77" s="120"/>
      <c r="AE77" s="120"/>
      <c r="AF77" s="120"/>
      <c r="AG77" s="120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Y78" s="120"/>
      <c r="AA78" s="120"/>
      <c r="AB78" s="120"/>
      <c r="AC78" s="120"/>
      <c r="AD78" s="120"/>
      <c r="AE78" s="120"/>
      <c r="AF78" s="120"/>
      <c r="AG78" s="120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120"/>
      <c r="R79" s="120"/>
      <c r="S79" s="120"/>
      <c r="T79" s="120"/>
      <c r="U79" s="120"/>
      <c r="Y79" s="120"/>
      <c r="AA79" s="120"/>
      <c r="AB79" s="120"/>
      <c r="AC79" s="120"/>
      <c r="AD79" s="120"/>
      <c r="AE79" s="120"/>
      <c r="AF79" s="120"/>
      <c r="AG79" s="120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120"/>
      <c r="R80" s="120"/>
      <c r="S80" s="120"/>
      <c r="T80" s="120"/>
      <c r="U80" s="120"/>
      <c r="Y80" s="120"/>
      <c r="AA80" s="120"/>
      <c r="AB80" s="120"/>
      <c r="AC80" s="120"/>
      <c r="AD80" s="120"/>
      <c r="AE80" s="120"/>
      <c r="AF80" s="120"/>
      <c r="AG80" s="120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120"/>
      <c r="R81" s="120"/>
      <c r="S81" s="120"/>
      <c r="T81" s="120"/>
      <c r="U81" s="120"/>
      <c r="AA81" s="120"/>
      <c r="AB81" s="120"/>
      <c r="AC81" s="120"/>
      <c r="AD81" s="120"/>
      <c r="AE81" s="120"/>
      <c r="AF81" s="120"/>
      <c r="AG81" s="120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120"/>
      <c r="R82" s="120"/>
      <c r="S82" s="120"/>
      <c r="T82" s="120"/>
      <c r="U82" s="120"/>
      <c r="AA82" s="120"/>
      <c r="AB82" s="120"/>
      <c r="AC82" s="120"/>
      <c r="AD82" s="120"/>
      <c r="AE82" s="120"/>
      <c r="AF82" s="120"/>
      <c r="AG82" s="120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120"/>
      <c r="R83" s="120"/>
      <c r="S83" s="120"/>
      <c r="T83" s="120"/>
      <c r="U83" s="120"/>
      <c r="AA83" s="120"/>
      <c r="AB83" s="120"/>
      <c r="AC83" s="120"/>
      <c r="AD83" s="120"/>
      <c r="AE83" s="120"/>
      <c r="AF83" s="120"/>
      <c r="AG83" s="120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120"/>
      <c r="R84" s="120"/>
      <c r="S84" s="120"/>
      <c r="T84" s="120"/>
      <c r="U84" s="120"/>
      <c r="AA84" s="120"/>
      <c r="AB84" s="120"/>
      <c r="AC84" s="120"/>
      <c r="AD84" s="120"/>
      <c r="AE84" s="120"/>
      <c r="AF84" s="120"/>
      <c r="AG84" s="120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120"/>
      <c r="R85" s="120"/>
      <c r="S85" s="120"/>
      <c r="T85" s="120"/>
      <c r="U85" s="120"/>
      <c r="AA85" s="120"/>
      <c r="AB85" s="120"/>
      <c r="AC85" s="120"/>
      <c r="AD85" s="120"/>
      <c r="AE85" s="120"/>
      <c r="AF85" s="120"/>
      <c r="AG85" s="120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S86" s="120"/>
      <c r="T86" s="120"/>
      <c r="AA86" s="120"/>
      <c r="AB86" s="120"/>
      <c r="AC86" s="120"/>
      <c r="AD86" s="120"/>
      <c r="AE86" s="120"/>
      <c r="AF86" s="120"/>
      <c r="AG86" s="120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AA87" s="120"/>
      <c r="AB87" s="120"/>
      <c r="AC87" s="120"/>
      <c r="AD87" s="120"/>
      <c r="AE87" s="120"/>
      <c r="AF87" s="120"/>
      <c r="AG87" s="120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AA88" s="120"/>
      <c r="AB88" s="120"/>
      <c r="AC88" s="120"/>
      <c r="AD88" s="120"/>
      <c r="AE88" s="120"/>
      <c r="AF88" s="120"/>
      <c r="AG88" s="120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AA89" s="120"/>
      <c r="AB89" s="120"/>
      <c r="AC89" s="120"/>
      <c r="AD89" s="120"/>
      <c r="AE89" s="120"/>
      <c r="AF89" s="120"/>
      <c r="AG89" s="120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120"/>
      <c r="AB90" s="120"/>
      <c r="AC90" s="120"/>
      <c r="AD90" s="120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120"/>
      <c r="AB91" s="120"/>
      <c r="AC91" s="120"/>
      <c r="AD91" s="120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120"/>
      <c r="AB92" s="120"/>
      <c r="AC92" s="120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120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120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120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120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5ryeZJISP48Vxca7BkwuTbOahA0aAELrTMohKlfGK4PUIYHuMwY6sR14/8bhItVZlOdhOQWor6MiYgugfRB4Eg==" saltValue="u0i33jNQzd9Lc+59e9NZTA==" spinCount="100000" sheet="1" objects="1" scenarios="1"/>
  <mergeCells count="2">
    <mergeCell ref="A1:A3"/>
    <mergeCell ref="B1:K2"/>
  </mergeCells>
  <conditionalFormatting sqref="G4:G48">
    <cfRule type="cellIs" dxfId="57" priority="5" operator="lessThan">
      <formula>7</formula>
    </cfRule>
  </conditionalFormatting>
  <conditionalFormatting sqref="G4:G48">
    <cfRule type="cellIs" dxfId="56" priority="6" operator="greaterThanOrEqual">
      <formula>7</formula>
    </cfRule>
  </conditionalFormatting>
  <conditionalFormatting sqref="B45:E48">
    <cfRule type="cellIs" dxfId="55" priority="7" operator="notBetween">
      <formula>0</formula>
      <formula>10</formula>
    </cfRule>
  </conditionalFormatting>
  <conditionalFormatting sqref="B4:E44">
    <cfRule type="cellIs" dxfId="54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46.570312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style="119" hidden="1" customWidth="1"/>
    <col min="26" max="26" width="14.42578125" style="119" hidden="1" customWidth="1"/>
    <col min="27" max="27" width="38.28515625" style="119" hidden="1" customWidth="1"/>
    <col min="28" max="33" width="11.5703125" style="119" hidden="1" customWidth="1"/>
    <col min="34" max="16384" width="14.42578125" style="119" hidden="1"/>
  </cols>
  <sheetData>
    <row r="1" spans="1:33">
      <c r="A1" s="125" t="s">
        <v>2</v>
      </c>
      <c r="B1" s="128" t="s">
        <v>43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AA1" s="120"/>
      <c r="AB1" s="120"/>
      <c r="AC1" s="120"/>
      <c r="AD1" s="120"/>
      <c r="AE1" s="120"/>
      <c r="AF1" s="120"/>
      <c r="AG1" s="120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/>
      <c r="AD2" s="120"/>
      <c r="AE2" s="120"/>
      <c r="AF2" s="120"/>
      <c r="AG2" s="120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Y3" s="120"/>
      <c r="Z3" s="120"/>
      <c r="AA3" s="120"/>
      <c r="AB3" s="120"/>
      <c r="AC3" s="120"/>
      <c r="AD3" s="120"/>
      <c r="AE3" s="120"/>
      <c r="AF3" s="120"/>
      <c r="AG3" s="120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si="2"/>
        <v/>
      </c>
      <c r="I5" s="16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Y5" s="120"/>
      <c r="AA5" s="120"/>
      <c r="AB5" s="120"/>
      <c r="AC5" s="120"/>
      <c r="AD5" s="120"/>
      <c r="AE5" s="120"/>
      <c r="AF5" s="120"/>
      <c r="AG5" s="120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9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Y6" s="120"/>
      <c r="AA6" s="120"/>
      <c r="AB6" s="120"/>
      <c r="AC6" s="120"/>
      <c r="AD6" s="120"/>
      <c r="AE6" s="120"/>
      <c r="AF6" s="120"/>
      <c r="AG6" s="120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6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120"/>
      <c r="R7" s="120"/>
      <c r="S7" s="120"/>
      <c r="T7" s="120"/>
      <c r="U7" s="120"/>
      <c r="V7" s="120"/>
      <c r="W7" s="120"/>
      <c r="Y7" s="120"/>
      <c r="AA7" s="120"/>
      <c r="AB7" s="120"/>
      <c r="AC7" s="120"/>
      <c r="AD7" s="120"/>
      <c r="AE7" s="120"/>
      <c r="AF7" s="120"/>
      <c r="AG7" s="120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9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  <c r="Y8" s="120"/>
      <c r="AA8" s="120"/>
      <c r="AB8" s="120"/>
      <c r="AC8" s="120"/>
      <c r="AD8" s="120"/>
      <c r="AE8" s="120"/>
      <c r="AF8" s="120"/>
      <c r="AG8" s="120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6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Y9" s="120"/>
      <c r="AA9" s="120"/>
      <c r="AB9" s="120"/>
      <c r="AC9" s="120"/>
      <c r="AD9" s="120"/>
      <c r="AE9" s="120"/>
      <c r="AF9" s="120"/>
      <c r="AG9" s="120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9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Y10" s="120"/>
      <c r="AA10" s="120"/>
      <c r="AB10" s="120"/>
      <c r="AC10" s="120"/>
      <c r="AD10" s="120"/>
      <c r="AE10" s="120"/>
      <c r="AF10" s="120"/>
      <c r="AG10" s="120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6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Y11" s="120"/>
      <c r="AA11" s="120"/>
      <c r="AB11" s="120"/>
      <c r="AC11" s="120"/>
      <c r="AD11" s="120"/>
      <c r="AE11" s="120"/>
      <c r="AF11" s="120"/>
      <c r="AG11" s="120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9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Y12" s="120"/>
      <c r="AA12" s="120"/>
      <c r="AB12" s="120"/>
      <c r="AC12" s="120"/>
      <c r="AD12" s="120"/>
      <c r="AE12" s="120"/>
      <c r="AF12" s="120"/>
      <c r="AG12" s="120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6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Y13" s="120"/>
      <c r="AA13" s="120"/>
      <c r="AB13" s="120"/>
      <c r="AC13" s="120"/>
      <c r="AD13" s="120"/>
      <c r="AE13" s="120"/>
      <c r="AF13" s="120"/>
      <c r="AG13" s="120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9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Y14" s="120"/>
      <c r="AA14" s="120"/>
      <c r="AB14" s="120"/>
      <c r="AC14" s="120"/>
      <c r="AD14" s="120"/>
      <c r="AE14" s="120"/>
      <c r="AF14" s="120"/>
      <c r="AG14" s="120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6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Y15" s="120"/>
      <c r="AA15" s="120"/>
      <c r="AB15" s="120"/>
      <c r="AC15" s="120"/>
      <c r="AD15" s="120"/>
      <c r="AE15" s="120"/>
      <c r="AF15" s="120"/>
      <c r="AG15" s="120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9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Y16" s="120"/>
      <c r="AA16" s="120"/>
      <c r="AB16" s="120"/>
      <c r="AC16" s="120"/>
      <c r="AD16" s="120"/>
      <c r="AE16" s="120"/>
      <c r="AF16" s="120"/>
      <c r="AG16" s="120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6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Y17" s="120"/>
      <c r="AA17" s="120"/>
      <c r="AB17" s="120"/>
      <c r="AC17" s="120"/>
      <c r="AD17" s="120"/>
      <c r="AE17" s="120"/>
      <c r="AF17" s="120"/>
      <c r="AG17" s="120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9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Y18" s="120"/>
      <c r="AA18" s="120"/>
      <c r="AB18" s="120"/>
      <c r="AC18" s="120"/>
      <c r="AD18" s="120"/>
      <c r="AE18" s="120"/>
      <c r="AF18" s="120"/>
      <c r="AG18" s="120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6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Y19" s="120"/>
      <c r="AA19" s="120"/>
      <c r="AB19" s="120"/>
      <c r="AC19" s="120"/>
      <c r="AD19" s="120"/>
      <c r="AE19" s="120"/>
      <c r="AF19" s="120"/>
      <c r="AG19" s="120"/>
    </row>
    <row r="20" spans="1:33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9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Y20" s="120"/>
      <c r="AA20" s="120"/>
      <c r="AB20" s="120"/>
      <c r="AC20" s="120"/>
      <c r="AD20" s="120"/>
      <c r="AE20" s="120"/>
      <c r="AF20" s="120"/>
      <c r="AG20" s="120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2"/>
        <v/>
      </c>
      <c r="I21" s="16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Y21" s="120"/>
      <c r="AA21" s="120"/>
      <c r="AB21" s="120"/>
      <c r="AC21" s="120"/>
      <c r="AD21" s="120"/>
      <c r="AE21" s="120"/>
      <c r="AF21" s="120"/>
      <c r="AG21" s="120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9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Y22" s="120"/>
      <c r="AA22" s="120"/>
      <c r="AB22" s="120"/>
      <c r="AC22" s="120"/>
      <c r="AD22" s="120"/>
      <c r="AE22" s="120"/>
      <c r="AF22" s="120"/>
      <c r="AG22" s="120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6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Y23" s="120"/>
      <c r="AA23" s="120"/>
      <c r="AB23" s="120"/>
      <c r="AC23" s="120"/>
      <c r="AD23" s="120"/>
      <c r="AE23" s="120"/>
      <c r="AF23" s="120"/>
      <c r="AG23" s="120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9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Y24" s="120"/>
      <c r="AA24" s="120"/>
      <c r="AB24" s="120"/>
      <c r="AC24" s="120"/>
      <c r="AD24" s="120"/>
      <c r="AE24" s="120"/>
      <c r="AF24" s="120"/>
      <c r="AG24" s="120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6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Y25" s="120"/>
      <c r="AA25" s="120"/>
      <c r="AB25" s="120"/>
      <c r="AC25" s="120"/>
      <c r="AD25" s="120"/>
      <c r="AE25" s="120"/>
      <c r="AF25" s="120"/>
      <c r="AG25" s="120"/>
    </row>
    <row r="26" spans="1:33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Y26" s="120"/>
      <c r="AA26" s="120"/>
      <c r="AB26" s="120"/>
      <c r="AC26" s="120"/>
      <c r="AD26" s="120"/>
      <c r="AE26" s="120"/>
      <c r="AF26" s="120"/>
      <c r="AG26" s="120"/>
    </row>
    <row r="27" spans="1:33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25"/>
      <c r="J27" s="19">
        <f t="shared" si="3"/>
        <v>0</v>
      </c>
      <c r="K27" s="20">
        <f t="shared" si="4"/>
        <v>0</v>
      </c>
      <c r="M27" s="120"/>
      <c r="P27" s="120"/>
      <c r="Y27" s="120"/>
      <c r="AA27" s="120"/>
      <c r="AB27" s="120"/>
      <c r="AC27" s="120"/>
      <c r="AD27" s="120"/>
      <c r="AE27" s="120"/>
      <c r="AF27" s="120"/>
      <c r="AG27" s="120"/>
    </row>
    <row r="28" spans="1:33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  <c r="O28" s="120"/>
      <c r="P28" s="120"/>
      <c r="Q28" s="120"/>
      <c r="R28" s="120"/>
      <c r="S28" s="120"/>
      <c r="Y28" s="120"/>
      <c r="AA28" s="120"/>
      <c r="AB28" s="120"/>
      <c r="AC28" s="120"/>
      <c r="AD28" s="120"/>
      <c r="AE28" s="120"/>
      <c r="AF28" s="120"/>
      <c r="AG28" s="120"/>
    </row>
    <row r="29" spans="1:33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  <c r="M29" s="120"/>
      <c r="N29" s="120"/>
      <c r="O29" s="120"/>
      <c r="P29" s="120"/>
      <c r="Q29" s="120"/>
      <c r="R29" s="120"/>
      <c r="S29" s="120"/>
      <c r="AA29" s="120"/>
      <c r="AB29" s="120"/>
      <c r="AC29" s="120"/>
      <c r="AD29" s="120"/>
      <c r="AE29" s="120"/>
      <c r="AF29" s="120"/>
      <c r="AG29" s="120"/>
    </row>
    <row r="30" spans="1:33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  <c r="M30" s="120"/>
      <c r="O30" s="120"/>
      <c r="P30" s="120"/>
      <c r="Q30" s="120"/>
      <c r="R30" s="120"/>
      <c r="S30" s="120"/>
      <c r="AA30" s="120"/>
      <c r="AB30" s="120"/>
      <c r="AC30" s="120"/>
      <c r="AD30" s="120"/>
      <c r="AE30" s="120"/>
      <c r="AF30" s="120"/>
      <c r="AG30" s="120"/>
    </row>
    <row r="31" spans="1:33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  <c r="O31" s="120"/>
      <c r="P31" s="120"/>
      <c r="R31" s="120"/>
      <c r="S31" s="120"/>
      <c r="AA31" s="120"/>
      <c r="AC31" s="120"/>
      <c r="AD31" s="120"/>
      <c r="AE31" s="120"/>
      <c r="AF31" s="120"/>
      <c r="AG31" s="120"/>
    </row>
    <row r="32" spans="1:33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 t="shared" si="4"/>
        <v>0</v>
      </c>
      <c r="M32" s="120"/>
      <c r="O32" s="120"/>
      <c r="P32" s="120"/>
      <c r="Q32" s="120"/>
      <c r="R32" s="120"/>
      <c r="S32" s="120"/>
      <c r="AA32" s="120"/>
      <c r="AB32" s="120"/>
      <c r="AC32" s="120"/>
      <c r="AD32" s="120"/>
      <c r="AE32" s="120"/>
      <c r="AF32" s="120"/>
      <c r="AG32" s="120"/>
    </row>
    <row r="33" spans="1:33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si="4"/>
        <v>0</v>
      </c>
      <c r="M33" s="120"/>
      <c r="N33" s="120"/>
      <c r="O33" s="120"/>
      <c r="P33" s="120"/>
      <c r="Q33" s="120"/>
      <c r="R33" s="120"/>
      <c r="S33" s="120"/>
      <c r="AA33" s="120"/>
      <c r="AB33" s="120"/>
      <c r="AC33" s="120"/>
      <c r="AD33" s="120"/>
      <c r="AE33" s="120"/>
      <c r="AF33" s="120"/>
      <c r="AG33" s="120"/>
    </row>
    <row r="34" spans="1:33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4"/>
        <v>0</v>
      </c>
      <c r="M34" s="120"/>
      <c r="AA34" s="120"/>
      <c r="AB34" s="120"/>
      <c r="AC34" s="120"/>
      <c r="AD34" s="120"/>
      <c r="AE34" s="120"/>
      <c r="AF34" s="120"/>
      <c r="AG34" s="120"/>
    </row>
    <row r="35" spans="1:33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4"/>
        <v>0</v>
      </c>
      <c r="M35" s="120"/>
      <c r="AA35" s="120"/>
      <c r="AB35" s="120"/>
      <c r="AC35" s="120"/>
      <c r="AD35" s="120"/>
      <c r="AE35" s="120"/>
      <c r="AF35" s="120"/>
      <c r="AG35" s="120"/>
    </row>
    <row r="36" spans="1:33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4"/>
        <v>0</v>
      </c>
      <c r="M36" s="120"/>
      <c r="AA36" s="120"/>
      <c r="AB36" s="120"/>
      <c r="AC36" s="120"/>
      <c r="AD36" s="120"/>
      <c r="AE36" s="120"/>
      <c r="AF36" s="120"/>
      <c r="AG36" s="120"/>
    </row>
    <row r="37" spans="1:33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4"/>
        <v>0</v>
      </c>
      <c r="M37" s="120"/>
      <c r="AA37" s="120"/>
      <c r="AB37" s="120"/>
      <c r="AC37" s="120"/>
      <c r="AD37" s="120"/>
    </row>
    <row r="38" spans="1:33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4"/>
        <v>0</v>
      </c>
      <c r="M38" s="120"/>
      <c r="AA38" s="120"/>
      <c r="AB38" s="120"/>
      <c r="AC38" s="120"/>
      <c r="AD38" s="120"/>
    </row>
    <row r="39" spans="1:33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4"/>
        <v>0</v>
      </c>
      <c r="M39" s="120"/>
      <c r="AA39" s="120"/>
      <c r="AB39" s="120"/>
      <c r="AC39" s="120"/>
      <c r="AD39" s="120"/>
    </row>
    <row r="40" spans="1:33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4"/>
        <v>0</v>
      </c>
      <c r="M40" s="120"/>
      <c r="AA40" s="120"/>
      <c r="AB40" s="120"/>
      <c r="AC40" s="120"/>
    </row>
    <row r="41" spans="1:33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9">
        <f t="shared" si="3"/>
        <v>0</v>
      </c>
      <c r="K41" s="20">
        <f t="shared" si="4"/>
        <v>0</v>
      </c>
      <c r="M41" s="120"/>
      <c r="AA41" s="120"/>
    </row>
    <row r="42" spans="1:33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4"/>
        <v>0</v>
      </c>
      <c r="M42" s="120"/>
      <c r="AA42" s="120"/>
    </row>
    <row r="43" spans="1:33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4"/>
        <v>0</v>
      </c>
      <c r="M43" s="120"/>
      <c r="AA43" s="120"/>
    </row>
    <row r="44" spans="1:33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4"/>
        <v>0</v>
      </c>
      <c r="M44" s="120"/>
      <c r="AA44" s="120"/>
    </row>
    <row r="45" spans="1:33" ht="15.75" hidden="1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M45" s="120"/>
      <c r="N45" s="120"/>
    </row>
    <row r="46" spans="1:33" ht="15.75" hidden="1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M46" s="120"/>
      <c r="N46" s="120"/>
    </row>
    <row r="47" spans="1:33" ht="15.75" hidden="1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M47" s="120"/>
      <c r="N47" s="120"/>
    </row>
    <row r="48" spans="1:33" ht="15.75" hidden="1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M48" s="120"/>
      <c r="N48" s="120"/>
    </row>
    <row r="49" spans="1:33" ht="15.75" hidden="1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M49" s="120"/>
      <c r="N49" s="120"/>
    </row>
    <row r="50" spans="1:33" ht="15.75" hidden="1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M50" s="120"/>
      <c r="N50" s="120"/>
    </row>
    <row r="51" spans="1:33" ht="15.75" hidden="1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M51" s="120"/>
      <c r="N51" s="120"/>
    </row>
    <row r="52" spans="1:33" ht="15.75" hidden="1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</row>
    <row r="53" spans="1:33" ht="15.75" hidden="1" customHeight="1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AA53" s="120"/>
      <c r="AB53" s="120"/>
      <c r="AC53" s="120"/>
      <c r="AD53" s="120"/>
      <c r="AE53" s="120"/>
      <c r="AF53" s="120"/>
      <c r="AG53" s="120"/>
    </row>
    <row r="54" spans="1:33" ht="15.75" hidden="1" customHeight="1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AA54" s="120"/>
      <c r="AB54" s="120"/>
      <c r="AC54" s="120"/>
      <c r="AD54" s="120"/>
      <c r="AE54" s="120"/>
      <c r="AF54" s="120"/>
      <c r="AG54" s="120"/>
    </row>
    <row r="55" spans="1:33" ht="15.75" hidden="1" customHeight="1"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Y55" s="120"/>
      <c r="AA55" s="120"/>
      <c r="AB55" s="120"/>
      <c r="AC55" s="120"/>
      <c r="AD55" s="120"/>
      <c r="AE55" s="120"/>
      <c r="AF55" s="120"/>
      <c r="AG55" s="120"/>
    </row>
    <row r="56" spans="1:33" ht="15.75" hidden="1" customHeight="1"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AA56" s="120"/>
      <c r="AB56" s="120"/>
      <c r="AC56" s="120"/>
      <c r="AD56" s="120"/>
      <c r="AE56" s="120"/>
      <c r="AF56" s="120"/>
      <c r="AG56" s="120"/>
    </row>
    <row r="57" spans="1:33" ht="15.75" hidden="1" customHeight="1"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Y57" s="120"/>
      <c r="AA57" s="120"/>
      <c r="AB57" s="120"/>
      <c r="AC57" s="120"/>
      <c r="AD57" s="120"/>
      <c r="AE57" s="120"/>
      <c r="AF57" s="120"/>
      <c r="AG57" s="120"/>
    </row>
    <row r="58" spans="1:33" ht="15.75" hidden="1" customHeight="1"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Y58" s="120"/>
      <c r="AA58" s="120"/>
      <c r="AB58" s="120"/>
      <c r="AC58" s="120"/>
      <c r="AD58" s="120"/>
      <c r="AE58" s="120"/>
      <c r="AF58" s="120"/>
      <c r="AG58" s="120"/>
    </row>
    <row r="59" spans="1:33" ht="15.75" hidden="1" customHeight="1"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Y59" s="120"/>
      <c r="AA59" s="120"/>
      <c r="AB59" s="120"/>
      <c r="AC59" s="120"/>
      <c r="AD59" s="120"/>
      <c r="AE59" s="120"/>
      <c r="AF59" s="120"/>
      <c r="AG59" s="120"/>
    </row>
    <row r="60" spans="1:33" ht="15.75" hidden="1" customHeight="1"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Y60" s="120"/>
      <c r="AA60" s="120"/>
      <c r="AB60" s="120"/>
      <c r="AC60" s="120"/>
      <c r="AD60" s="120"/>
      <c r="AE60" s="120"/>
      <c r="AF60" s="120"/>
      <c r="AG60" s="120"/>
    </row>
    <row r="61" spans="1:33" ht="15.75" hidden="1" customHeight="1"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Y61" s="120"/>
      <c r="AA61" s="120"/>
      <c r="AB61" s="120"/>
      <c r="AC61" s="120"/>
      <c r="AD61" s="120"/>
      <c r="AE61" s="120"/>
      <c r="AF61" s="120"/>
      <c r="AG61" s="120"/>
    </row>
    <row r="62" spans="1:33" ht="15.75" hidden="1" customHeight="1">
      <c r="A62" s="27"/>
      <c r="B62" s="27"/>
      <c r="C62" s="27"/>
      <c r="D62" s="27"/>
      <c r="E62" s="27"/>
      <c r="F62" s="27"/>
      <c r="G62" s="27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Y62" s="120"/>
      <c r="AA62" s="120"/>
      <c r="AB62" s="120"/>
      <c r="AC62" s="120"/>
      <c r="AD62" s="120"/>
      <c r="AE62" s="120"/>
      <c r="AF62" s="120"/>
      <c r="AG62" s="120"/>
    </row>
    <row r="63" spans="1:33" ht="15.75" hidden="1" customHeight="1">
      <c r="A63" s="27"/>
      <c r="B63" s="27"/>
      <c r="C63" s="27"/>
      <c r="D63" s="27"/>
      <c r="E63" s="27"/>
      <c r="F63" s="27"/>
      <c r="G63" s="27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Y63" s="120"/>
      <c r="AA63" s="120"/>
      <c r="AB63" s="120"/>
      <c r="AC63" s="120"/>
      <c r="AD63" s="120"/>
      <c r="AE63" s="120"/>
      <c r="AF63" s="120"/>
      <c r="AG63" s="120"/>
    </row>
    <row r="64" spans="1:33" ht="15.75" hidden="1" customHeight="1">
      <c r="A64" s="27"/>
      <c r="B64" s="27"/>
      <c r="C64" s="27"/>
      <c r="D64" s="27"/>
      <c r="E64" s="27"/>
      <c r="F64" s="27"/>
      <c r="G64" s="27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Y64" s="120"/>
      <c r="AA64" s="120"/>
      <c r="AB64" s="120"/>
      <c r="AC64" s="120"/>
      <c r="AD64" s="120"/>
      <c r="AE64" s="120"/>
      <c r="AF64" s="120"/>
      <c r="AG64" s="120"/>
    </row>
    <row r="65" spans="1:33" ht="15.75" hidden="1" customHeight="1">
      <c r="A65" s="27"/>
      <c r="B65" s="27"/>
      <c r="C65" s="27"/>
      <c r="D65" s="27"/>
      <c r="E65" s="27"/>
      <c r="F65" s="27"/>
      <c r="G65" s="27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Y65" s="120"/>
      <c r="AA65" s="120"/>
      <c r="AB65" s="120"/>
      <c r="AC65" s="120"/>
      <c r="AD65" s="120"/>
      <c r="AE65" s="120"/>
      <c r="AF65" s="120"/>
      <c r="AG65" s="120"/>
    </row>
    <row r="66" spans="1:33" ht="15.75" hidden="1" customHeight="1">
      <c r="A66" s="27"/>
      <c r="B66" s="27"/>
      <c r="C66" s="27"/>
      <c r="D66" s="27"/>
      <c r="E66" s="27"/>
      <c r="F66" s="27"/>
      <c r="G66" s="27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Y66" s="120"/>
      <c r="AA66" s="120"/>
      <c r="AB66" s="120"/>
      <c r="AC66" s="120"/>
      <c r="AD66" s="120"/>
      <c r="AE66" s="120"/>
      <c r="AF66" s="120"/>
      <c r="AG66" s="120"/>
    </row>
    <row r="67" spans="1:33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Y67" s="120"/>
      <c r="AA67" s="120"/>
      <c r="AB67" s="120"/>
      <c r="AC67" s="120"/>
      <c r="AD67" s="120"/>
      <c r="AE67" s="120"/>
      <c r="AF67" s="120"/>
      <c r="AG67" s="120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Y68" s="120"/>
      <c r="AA68" s="120"/>
      <c r="AB68" s="120"/>
      <c r="AC68" s="120"/>
      <c r="AD68" s="120"/>
      <c r="AE68" s="120"/>
      <c r="AF68" s="120"/>
      <c r="AG68" s="120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Y69" s="120"/>
      <c r="AA69" s="120"/>
      <c r="AB69" s="120"/>
      <c r="AC69" s="120"/>
      <c r="AD69" s="120"/>
      <c r="AE69" s="120"/>
      <c r="AF69" s="120"/>
      <c r="AG69" s="120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Y70" s="120"/>
      <c r="AA70" s="120"/>
      <c r="AB70" s="120"/>
      <c r="AC70" s="120"/>
      <c r="AD70" s="120"/>
      <c r="AE70" s="120"/>
      <c r="AF70" s="120"/>
      <c r="AG70" s="120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Y71" s="120"/>
      <c r="AA71" s="120"/>
      <c r="AB71" s="120"/>
      <c r="AC71" s="120"/>
      <c r="AD71" s="120"/>
      <c r="AE71" s="120"/>
      <c r="AF71" s="120"/>
      <c r="AG71" s="120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Y72" s="120"/>
      <c r="AA72" s="120"/>
      <c r="AB72" s="120"/>
      <c r="AC72" s="120"/>
      <c r="AD72" s="120"/>
      <c r="AE72" s="120"/>
      <c r="AF72" s="120"/>
      <c r="AG72" s="120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Y73" s="120"/>
      <c r="AA73" s="120"/>
      <c r="AB73" s="120"/>
      <c r="AC73" s="120"/>
      <c r="AD73" s="120"/>
      <c r="AE73" s="120"/>
      <c r="AF73" s="120"/>
      <c r="AG73" s="120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Y74" s="120"/>
      <c r="AA74" s="120"/>
      <c r="AB74" s="120"/>
      <c r="AC74" s="120"/>
      <c r="AD74" s="120"/>
      <c r="AE74" s="120"/>
      <c r="AF74" s="120"/>
      <c r="AG74" s="120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Y75" s="120"/>
      <c r="AA75" s="120"/>
      <c r="AB75" s="120"/>
      <c r="AC75" s="120"/>
      <c r="AD75" s="120"/>
      <c r="AE75" s="120"/>
      <c r="AF75" s="120"/>
      <c r="AG75" s="120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Y76" s="120"/>
      <c r="AA76" s="120"/>
      <c r="AB76" s="120"/>
      <c r="AC76" s="120"/>
      <c r="AD76" s="120"/>
      <c r="AE76" s="120"/>
      <c r="AF76" s="120"/>
      <c r="AG76" s="120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Y77" s="120"/>
      <c r="AA77" s="120"/>
      <c r="AB77" s="120"/>
      <c r="AC77" s="120"/>
      <c r="AD77" s="120"/>
      <c r="AE77" s="120"/>
      <c r="AF77" s="120"/>
      <c r="AG77" s="120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Y78" s="120"/>
      <c r="AA78" s="120"/>
      <c r="AB78" s="120"/>
      <c r="AC78" s="120"/>
      <c r="AD78" s="120"/>
      <c r="AE78" s="120"/>
      <c r="AF78" s="120"/>
      <c r="AG78" s="120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120"/>
      <c r="R79" s="120"/>
      <c r="S79" s="120"/>
      <c r="T79" s="120"/>
      <c r="U79" s="120"/>
      <c r="Y79" s="120"/>
      <c r="AA79" s="120"/>
      <c r="AB79" s="120"/>
      <c r="AC79" s="120"/>
      <c r="AD79" s="120"/>
      <c r="AE79" s="120"/>
      <c r="AF79" s="120"/>
      <c r="AG79" s="120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120"/>
      <c r="R80" s="120"/>
      <c r="S80" s="120"/>
      <c r="T80" s="120"/>
      <c r="U80" s="120"/>
      <c r="Y80" s="120"/>
      <c r="AA80" s="120"/>
      <c r="AB80" s="120"/>
      <c r="AC80" s="120"/>
      <c r="AD80" s="120"/>
      <c r="AE80" s="120"/>
      <c r="AF80" s="120"/>
      <c r="AG80" s="120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120"/>
      <c r="R81" s="120"/>
      <c r="S81" s="120"/>
      <c r="T81" s="120"/>
      <c r="U81" s="120"/>
      <c r="AA81" s="120"/>
      <c r="AB81" s="120"/>
      <c r="AC81" s="120"/>
      <c r="AD81" s="120"/>
      <c r="AE81" s="120"/>
      <c r="AF81" s="120"/>
      <c r="AG81" s="120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120"/>
      <c r="R82" s="120"/>
      <c r="S82" s="120"/>
      <c r="T82" s="120"/>
      <c r="U82" s="120"/>
      <c r="AA82" s="120"/>
      <c r="AB82" s="120"/>
      <c r="AC82" s="120"/>
      <c r="AD82" s="120"/>
      <c r="AE82" s="120"/>
      <c r="AF82" s="120"/>
      <c r="AG82" s="120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120"/>
      <c r="R83" s="120"/>
      <c r="S83" s="120"/>
      <c r="T83" s="120"/>
      <c r="U83" s="120"/>
      <c r="AA83" s="120"/>
      <c r="AB83" s="120"/>
      <c r="AC83" s="120"/>
      <c r="AD83" s="120"/>
      <c r="AE83" s="120"/>
      <c r="AF83" s="120"/>
      <c r="AG83" s="120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120"/>
      <c r="R84" s="120"/>
      <c r="S84" s="120"/>
      <c r="T84" s="120"/>
      <c r="U84" s="120"/>
      <c r="AA84" s="120"/>
      <c r="AB84" s="120"/>
      <c r="AC84" s="120"/>
      <c r="AD84" s="120"/>
      <c r="AE84" s="120"/>
      <c r="AF84" s="120"/>
      <c r="AG84" s="120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120"/>
      <c r="R85" s="120"/>
      <c r="S85" s="120"/>
      <c r="T85" s="120"/>
      <c r="U85" s="120"/>
      <c r="AA85" s="120"/>
      <c r="AB85" s="120"/>
      <c r="AC85" s="120"/>
      <c r="AD85" s="120"/>
      <c r="AE85" s="120"/>
      <c r="AF85" s="120"/>
      <c r="AG85" s="120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S86" s="120"/>
      <c r="T86" s="120"/>
      <c r="AA86" s="120"/>
      <c r="AB86" s="120"/>
      <c r="AC86" s="120"/>
      <c r="AD86" s="120"/>
      <c r="AE86" s="120"/>
      <c r="AF86" s="120"/>
      <c r="AG86" s="120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AA87" s="120"/>
      <c r="AB87" s="120"/>
      <c r="AC87" s="120"/>
      <c r="AD87" s="120"/>
      <c r="AE87" s="120"/>
      <c r="AF87" s="120"/>
      <c r="AG87" s="120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AA88" s="120"/>
      <c r="AB88" s="120"/>
      <c r="AC88" s="120"/>
      <c r="AD88" s="120"/>
      <c r="AE88" s="120"/>
      <c r="AF88" s="120"/>
      <c r="AG88" s="120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AA89" s="120"/>
      <c r="AB89" s="120"/>
      <c r="AC89" s="120"/>
      <c r="AD89" s="120"/>
      <c r="AE89" s="120"/>
      <c r="AF89" s="120"/>
      <c r="AG89" s="120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120"/>
      <c r="AB90" s="120"/>
      <c r="AC90" s="120"/>
      <c r="AD90" s="120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120"/>
      <c r="AB91" s="120"/>
      <c r="AC91" s="120"/>
      <c r="AD91" s="120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120"/>
      <c r="AB92" s="120"/>
      <c r="AC92" s="120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120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120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120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120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AIlPj+qvkDltLkB1HxUZRoIiil3TGcrks4+UIt2usjM03680wzQrkOEWWqtH9YBjcn3GPYm3wUyKcFX8ZukzHQ==" saltValue="mRZNlDf6Ekrb1aS8TwO/2A==" spinCount="100000" sheet="1" objects="1" scenarios="1"/>
  <mergeCells count="2">
    <mergeCell ref="A1:A3"/>
    <mergeCell ref="B1:K2"/>
  </mergeCells>
  <conditionalFormatting sqref="G4:G44">
    <cfRule type="cellIs" dxfId="53" priority="5" operator="lessThan">
      <formula>7</formula>
    </cfRule>
  </conditionalFormatting>
  <conditionalFormatting sqref="G4:G44">
    <cfRule type="cellIs" dxfId="52" priority="6" operator="greaterThanOrEqual">
      <formula>7</formula>
    </cfRule>
  </conditionalFormatting>
  <conditionalFormatting sqref="B4:E44">
    <cfRule type="cellIs" dxfId="51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F6128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46.570312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hidden="1" customWidth="1"/>
    <col min="26" max="26" width="14.42578125" hidden="1" customWidth="1"/>
    <col min="27" max="27" width="38.28515625" hidden="1" customWidth="1"/>
    <col min="28" max="33" width="11.5703125" hidden="1" customWidth="1"/>
    <col min="34" max="16384" width="14.42578125" hidden="1"/>
  </cols>
  <sheetData>
    <row r="1" spans="1:33">
      <c r="A1" s="125" t="s">
        <v>2</v>
      </c>
      <c r="B1" s="128" t="s">
        <v>44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4"/>
      <c r="R1" s="4"/>
      <c r="S1" s="4"/>
      <c r="T1" s="4"/>
      <c r="U1" s="4"/>
      <c r="V1" s="4"/>
      <c r="W1" s="4"/>
      <c r="X1" s="4"/>
      <c r="Y1" s="4"/>
      <c r="AA1" s="4"/>
      <c r="AB1" s="4"/>
      <c r="AC1" s="4"/>
      <c r="AD1" s="4"/>
      <c r="AE1" s="4"/>
      <c r="AF1" s="4"/>
      <c r="AG1" s="4"/>
    </row>
    <row r="2" spans="1:33" ht="15.75" thickBot="1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4"/>
      <c r="R2" s="4"/>
      <c r="S2" s="4"/>
      <c r="T2" s="4"/>
      <c r="U2" s="4"/>
      <c r="V2" s="4"/>
      <c r="W2" s="4"/>
      <c r="X2" s="4"/>
      <c r="Y2" s="4"/>
      <c r="AA2" s="4"/>
      <c r="AB2" s="4"/>
      <c r="AC2" s="4"/>
      <c r="AD2" s="4"/>
      <c r="AE2" s="4"/>
      <c r="AF2" s="4"/>
      <c r="AG2" s="4"/>
    </row>
    <row r="3" spans="1:33" ht="15.75" thickBot="1">
      <c r="A3" s="127"/>
      <c r="B3" s="52" t="s">
        <v>4</v>
      </c>
      <c r="C3" s="52" t="s">
        <v>5</v>
      </c>
      <c r="D3" s="52" t="s">
        <v>6</v>
      </c>
      <c r="E3" s="52" t="s">
        <v>7</v>
      </c>
      <c r="F3" s="6" t="s">
        <v>8</v>
      </c>
      <c r="G3" s="6" t="s">
        <v>9</v>
      </c>
      <c r="H3" s="6" t="s">
        <v>10</v>
      </c>
      <c r="I3" s="50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4"/>
      <c r="R3" s="4"/>
      <c r="S3" s="4"/>
      <c r="T3" s="4"/>
      <c r="U3" s="4"/>
      <c r="V3" s="4"/>
      <c r="W3" s="4"/>
      <c r="Y3" s="4"/>
      <c r="Z3" s="4"/>
      <c r="AA3" s="4"/>
      <c r="AB3" s="4"/>
      <c r="AC3" s="4"/>
      <c r="AD3" s="4"/>
      <c r="AE3" s="4"/>
      <c r="AF3" s="4"/>
      <c r="AG3" s="4"/>
    </row>
    <row r="4" spans="1:33" ht="15.75" thickBot="1">
      <c r="A4" s="89" t="str">
        <f>ALNS!A4</f>
        <v>Ana Beatriz de Araújo Abrantes</v>
      </c>
      <c r="B4" s="101"/>
      <c r="C4" s="101"/>
      <c r="D4" s="101"/>
      <c r="E4" s="101"/>
      <c r="F4" s="53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9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ht="15.75" thickBot="1">
      <c r="A5" s="90" t="str">
        <f>ALNS!A5</f>
        <v>Ana Clara Lauriano Gomes dos Santos</v>
      </c>
      <c r="B5" s="102"/>
      <c r="C5" s="102"/>
      <c r="D5" s="102"/>
      <c r="E5" s="102"/>
      <c r="F5" s="54">
        <f t="shared" si="0"/>
        <v>0</v>
      </c>
      <c r="G5" s="17" t="str">
        <f t="shared" si="1"/>
        <v/>
      </c>
      <c r="H5" s="16" t="str">
        <f t="shared" si="2"/>
        <v/>
      </c>
      <c r="I5" s="16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4"/>
      <c r="R5" s="4"/>
      <c r="S5" s="4"/>
      <c r="T5" s="4"/>
      <c r="U5" s="4"/>
      <c r="V5" s="4"/>
      <c r="W5" s="4"/>
      <c r="Y5" s="4"/>
      <c r="AA5" s="4"/>
      <c r="AB5" s="4"/>
      <c r="AC5" s="4"/>
      <c r="AD5" s="4"/>
      <c r="AE5" s="4"/>
      <c r="AF5" s="4"/>
      <c r="AG5" s="4"/>
    </row>
    <row r="6" spans="1:33" ht="15.75" thickBot="1">
      <c r="A6" s="89" t="str">
        <f>ALNS!A6</f>
        <v>Ângelo Miguéias Dantas Gomes</v>
      </c>
      <c r="B6" s="101"/>
      <c r="C6" s="101"/>
      <c r="D6" s="101"/>
      <c r="E6" s="101"/>
      <c r="F6" s="53">
        <f t="shared" si="0"/>
        <v>0</v>
      </c>
      <c r="G6" s="10" t="str">
        <f t="shared" si="1"/>
        <v/>
      </c>
      <c r="H6" s="9" t="str">
        <f t="shared" si="2"/>
        <v/>
      </c>
      <c r="I6" s="9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4"/>
      <c r="R6" s="4"/>
      <c r="S6" s="4"/>
      <c r="T6" s="4"/>
      <c r="U6" s="4"/>
      <c r="V6" s="4"/>
      <c r="W6" s="4"/>
      <c r="Y6" s="4"/>
      <c r="AA6" s="4"/>
      <c r="AB6" s="4"/>
      <c r="AC6" s="4"/>
      <c r="AD6" s="4"/>
      <c r="AE6" s="4"/>
      <c r="AF6" s="4"/>
      <c r="AG6" s="4"/>
    </row>
    <row r="7" spans="1:33" ht="15.75" thickBot="1">
      <c r="A7" s="90" t="str">
        <f>ALNS!A7</f>
        <v>Arthur Leite Silva Pereira</v>
      </c>
      <c r="B7" s="102"/>
      <c r="C7" s="102"/>
      <c r="D7" s="102"/>
      <c r="E7" s="102"/>
      <c r="F7" s="54">
        <f t="shared" si="0"/>
        <v>0</v>
      </c>
      <c r="G7" s="17" t="str">
        <f t="shared" si="1"/>
        <v/>
      </c>
      <c r="H7" s="16" t="str">
        <f t="shared" si="2"/>
        <v/>
      </c>
      <c r="I7" s="16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4"/>
      <c r="R7" s="4"/>
      <c r="S7" s="4"/>
      <c r="T7" s="4"/>
      <c r="U7" s="4"/>
      <c r="V7" s="4"/>
      <c r="W7" s="4"/>
      <c r="Y7" s="4"/>
      <c r="AA7" s="4"/>
      <c r="AB7" s="4"/>
      <c r="AC7" s="4"/>
      <c r="AD7" s="4"/>
      <c r="AE7" s="4"/>
      <c r="AF7" s="4"/>
      <c r="AG7" s="4"/>
    </row>
    <row r="8" spans="1:33" ht="15.75" thickBot="1">
      <c r="A8" s="89" t="str">
        <f>ALNS!A8</f>
        <v>Bianca Santos Lima</v>
      </c>
      <c r="B8" s="101"/>
      <c r="C8" s="101"/>
      <c r="D8" s="101"/>
      <c r="E8" s="101"/>
      <c r="F8" s="53">
        <f t="shared" si="0"/>
        <v>0</v>
      </c>
      <c r="G8" s="10" t="str">
        <f t="shared" si="1"/>
        <v/>
      </c>
      <c r="H8" s="9" t="str">
        <f t="shared" si="2"/>
        <v/>
      </c>
      <c r="I8" s="9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4"/>
      <c r="R8" s="4"/>
      <c r="S8" s="4"/>
      <c r="T8" s="4"/>
      <c r="U8" s="4"/>
      <c r="V8" s="4"/>
      <c r="W8" s="4"/>
      <c r="Y8" s="4"/>
      <c r="AA8" s="4"/>
      <c r="AB8" s="4"/>
      <c r="AC8" s="4"/>
      <c r="AD8" s="4"/>
      <c r="AE8" s="4"/>
      <c r="AF8" s="4"/>
      <c r="AG8" s="4"/>
    </row>
    <row r="9" spans="1:33" ht="15.75" thickBot="1">
      <c r="A9" s="90" t="str">
        <f>ALNS!A9</f>
        <v>Clarisse Sousa Alves</v>
      </c>
      <c r="B9" s="102"/>
      <c r="C9" s="102"/>
      <c r="D9" s="102"/>
      <c r="E9" s="102"/>
      <c r="F9" s="54">
        <f t="shared" si="0"/>
        <v>0</v>
      </c>
      <c r="G9" s="17" t="str">
        <f t="shared" si="1"/>
        <v/>
      </c>
      <c r="H9" s="16" t="str">
        <f t="shared" si="2"/>
        <v/>
      </c>
      <c r="I9" s="16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4"/>
      <c r="R9" s="4"/>
      <c r="S9" s="4"/>
      <c r="T9" s="4"/>
      <c r="U9" s="4"/>
      <c r="V9" s="4"/>
      <c r="W9" s="4"/>
      <c r="Y9" s="4"/>
      <c r="AA9" s="4"/>
      <c r="AB9" s="4"/>
      <c r="AC9" s="4"/>
      <c r="AD9" s="4"/>
      <c r="AE9" s="4"/>
      <c r="AF9" s="4"/>
      <c r="AG9" s="4"/>
    </row>
    <row r="10" spans="1:33" ht="15.75" thickBot="1">
      <c r="A10" s="89" t="str">
        <f>ALNS!A10</f>
        <v>Daví Barbosa Garcia</v>
      </c>
      <c r="B10" s="101"/>
      <c r="C10" s="101"/>
      <c r="D10" s="101"/>
      <c r="E10" s="101"/>
      <c r="F10" s="53">
        <f t="shared" si="0"/>
        <v>0</v>
      </c>
      <c r="G10" s="10" t="str">
        <f t="shared" si="1"/>
        <v/>
      </c>
      <c r="H10" s="9" t="str">
        <f t="shared" si="2"/>
        <v/>
      </c>
      <c r="I10" s="9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4"/>
      <c r="R10" s="4"/>
      <c r="S10" s="4"/>
      <c r="T10" s="4"/>
      <c r="U10" s="4"/>
      <c r="V10" s="4"/>
      <c r="W10" s="4"/>
      <c r="Y10" s="4"/>
      <c r="AA10" s="4"/>
      <c r="AB10" s="4"/>
      <c r="AC10" s="4"/>
      <c r="AD10" s="4"/>
      <c r="AE10" s="4"/>
      <c r="AF10" s="4"/>
      <c r="AG10" s="4"/>
    </row>
    <row r="11" spans="1:33" ht="15.75" thickBot="1">
      <c r="A11" s="90" t="str">
        <f>ALNS!A11</f>
        <v>Eduarda da Silva Raposo</v>
      </c>
      <c r="B11" s="102"/>
      <c r="C11" s="102"/>
      <c r="D11" s="102"/>
      <c r="E11" s="102"/>
      <c r="F11" s="54">
        <f t="shared" si="0"/>
        <v>0</v>
      </c>
      <c r="G11" s="17" t="str">
        <f t="shared" si="1"/>
        <v/>
      </c>
      <c r="H11" s="16" t="str">
        <f t="shared" si="2"/>
        <v/>
      </c>
      <c r="I11" s="16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4"/>
      <c r="R11" s="4"/>
      <c r="S11" s="4"/>
      <c r="T11" s="4"/>
      <c r="U11" s="4"/>
      <c r="V11" s="4"/>
      <c r="W11" s="4"/>
      <c r="Y11" s="4"/>
      <c r="AA11" s="4"/>
      <c r="AB11" s="4"/>
      <c r="AC11" s="4"/>
      <c r="AD11" s="4"/>
      <c r="AE11" s="4"/>
      <c r="AF11" s="4"/>
      <c r="AG11" s="4"/>
    </row>
    <row r="12" spans="1:33" ht="15.75" thickBot="1">
      <c r="A12" s="89" t="str">
        <f>ALNS!A12</f>
        <v>Emilly Michele Santos Meira</v>
      </c>
      <c r="B12" s="101"/>
      <c r="C12" s="101"/>
      <c r="D12" s="101"/>
      <c r="E12" s="101"/>
      <c r="F12" s="53">
        <f t="shared" si="0"/>
        <v>0</v>
      </c>
      <c r="G12" s="10" t="str">
        <f t="shared" si="1"/>
        <v/>
      </c>
      <c r="H12" s="9" t="str">
        <f t="shared" si="2"/>
        <v/>
      </c>
      <c r="I12" s="9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4"/>
      <c r="R12" s="4"/>
      <c r="S12" s="4"/>
      <c r="T12" s="4"/>
      <c r="U12" s="4"/>
      <c r="V12" s="4"/>
      <c r="W12" s="4"/>
      <c r="Y12" s="4"/>
      <c r="AA12" s="4"/>
      <c r="AB12" s="4"/>
      <c r="AC12" s="4"/>
      <c r="AD12" s="4"/>
      <c r="AE12" s="4"/>
      <c r="AF12" s="4"/>
      <c r="AG12" s="4"/>
    </row>
    <row r="13" spans="1:33" ht="15.75" thickBot="1">
      <c r="A13" s="90" t="str">
        <f>ALNS!A13</f>
        <v>Emilly Nathália Pereira Tavares</v>
      </c>
      <c r="B13" s="102"/>
      <c r="C13" s="102"/>
      <c r="D13" s="102"/>
      <c r="E13" s="102"/>
      <c r="F13" s="54">
        <f t="shared" si="0"/>
        <v>0</v>
      </c>
      <c r="G13" s="17" t="str">
        <f t="shared" si="1"/>
        <v/>
      </c>
      <c r="H13" s="16" t="str">
        <f t="shared" si="2"/>
        <v/>
      </c>
      <c r="I13" s="16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4"/>
      <c r="R13" s="4"/>
      <c r="S13" s="4"/>
      <c r="T13" s="4"/>
      <c r="U13" s="4"/>
      <c r="V13" s="4"/>
      <c r="W13" s="4"/>
      <c r="Y13" s="4"/>
      <c r="AA13" s="4"/>
      <c r="AB13" s="4"/>
      <c r="AC13" s="4"/>
      <c r="AD13" s="4"/>
      <c r="AE13" s="4"/>
      <c r="AF13" s="4"/>
      <c r="AG13" s="4"/>
    </row>
    <row r="14" spans="1:33" ht="15.75" thickBot="1">
      <c r="A14" s="89" t="str">
        <f>ALNS!A14</f>
        <v>Evillyn Isadora da Silva</v>
      </c>
      <c r="B14" s="101"/>
      <c r="C14" s="101"/>
      <c r="D14" s="101"/>
      <c r="E14" s="101"/>
      <c r="F14" s="53">
        <f t="shared" si="0"/>
        <v>0</v>
      </c>
      <c r="G14" s="10" t="str">
        <f t="shared" si="1"/>
        <v/>
      </c>
      <c r="H14" s="9" t="str">
        <f t="shared" si="2"/>
        <v/>
      </c>
      <c r="I14" s="9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4"/>
      <c r="R14" s="4"/>
      <c r="S14" s="4"/>
      <c r="T14" s="4"/>
      <c r="U14" s="4"/>
      <c r="V14" s="4"/>
      <c r="W14" s="4"/>
      <c r="Y14" s="4"/>
      <c r="AA14" s="4"/>
      <c r="AB14" s="4"/>
      <c r="AC14" s="4"/>
      <c r="AD14" s="4"/>
      <c r="AE14" s="4"/>
      <c r="AF14" s="4"/>
      <c r="AG14" s="4"/>
    </row>
    <row r="15" spans="1:33" ht="15.75" thickBot="1">
      <c r="A15" s="90" t="str">
        <f>ALNS!A15</f>
        <v>Gabriela Cavalcante dos Santos</v>
      </c>
      <c r="B15" s="102"/>
      <c r="C15" s="102"/>
      <c r="D15" s="102"/>
      <c r="E15" s="102"/>
      <c r="F15" s="54">
        <f t="shared" si="0"/>
        <v>0</v>
      </c>
      <c r="G15" s="17" t="str">
        <f t="shared" si="1"/>
        <v/>
      </c>
      <c r="H15" s="16" t="str">
        <f t="shared" si="2"/>
        <v/>
      </c>
      <c r="I15" s="16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4"/>
      <c r="R15" s="4"/>
      <c r="S15" s="4"/>
      <c r="T15" s="4"/>
      <c r="U15" s="4"/>
      <c r="V15" s="4"/>
      <c r="W15" s="4"/>
      <c r="Y15" s="4"/>
      <c r="AA15" s="4"/>
      <c r="AB15" s="4"/>
      <c r="AC15" s="4"/>
      <c r="AD15" s="4"/>
      <c r="AE15" s="4"/>
      <c r="AF15" s="4"/>
      <c r="AG15" s="4"/>
    </row>
    <row r="16" spans="1:33" ht="15.75" thickBot="1">
      <c r="A16" s="89" t="str">
        <f>ALNS!A16</f>
        <v>Giullia Borges Martins de Oliveira</v>
      </c>
      <c r="B16" s="101"/>
      <c r="C16" s="101"/>
      <c r="D16" s="101"/>
      <c r="E16" s="101"/>
      <c r="F16" s="53">
        <f t="shared" si="0"/>
        <v>0</v>
      </c>
      <c r="G16" s="10" t="str">
        <f t="shared" si="1"/>
        <v/>
      </c>
      <c r="H16" s="9" t="str">
        <f t="shared" si="2"/>
        <v/>
      </c>
      <c r="I16" s="9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4"/>
      <c r="R16" s="4"/>
      <c r="S16" s="4"/>
      <c r="T16" s="4"/>
      <c r="U16" s="4"/>
      <c r="V16" s="4"/>
      <c r="W16" s="4"/>
      <c r="Y16" s="4"/>
      <c r="AA16" s="4"/>
      <c r="AB16" s="4"/>
      <c r="AC16" s="4"/>
      <c r="AD16" s="4"/>
      <c r="AE16" s="4"/>
      <c r="AF16" s="4"/>
      <c r="AG16" s="4"/>
    </row>
    <row r="17" spans="1:33" ht="15.75" thickBot="1">
      <c r="A17" s="90" t="str">
        <f>ALNS!A17</f>
        <v>Guilherme Cândido da Silva Rodrigues</v>
      </c>
      <c r="B17" s="102"/>
      <c r="C17" s="102"/>
      <c r="D17" s="102"/>
      <c r="E17" s="102"/>
      <c r="F17" s="54">
        <f t="shared" si="0"/>
        <v>0</v>
      </c>
      <c r="G17" s="17" t="str">
        <f t="shared" si="1"/>
        <v/>
      </c>
      <c r="H17" s="16" t="str">
        <f t="shared" si="2"/>
        <v/>
      </c>
      <c r="I17" s="16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4"/>
      <c r="R17" s="4"/>
      <c r="S17" s="4"/>
      <c r="T17" s="4"/>
      <c r="U17" s="4"/>
      <c r="V17" s="4"/>
      <c r="W17" s="4"/>
      <c r="Y17" s="4"/>
      <c r="AA17" s="4"/>
      <c r="AB17" s="4"/>
      <c r="AC17" s="4"/>
      <c r="AD17" s="4"/>
      <c r="AE17" s="4"/>
      <c r="AF17" s="4"/>
      <c r="AG17" s="4"/>
    </row>
    <row r="18" spans="1:33" ht="15.75" thickBot="1">
      <c r="A18" s="89" t="str">
        <f>ALNS!A18</f>
        <v>Ingrid Cavalcanti Rangel</v>
      </c>
      <c r="B18" s="101"/>
      <c r="C18" s="101"/>
      <c r="D18" s="101"/>
      <c r="E18" s="101"/>
      <c r="F18" s="53">
        <f t="shared" si="0"/>
        <v>0</v>
      </c>
      <c r="G18" s="10" t="str">
        <f t="shared" si="1"/>
        <v/>
      </c>
      <c r="H18" s="9" t="str">
        <f t="shared" si="2"/>
        <v/>
      </c>
      <c r="I18" s="9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4"/>
      <c r="R18" s="4"/>
      <c r="S18" s="4"/>
      <c r="T18" s="4"/>
      <c r="U18" s="4"/>
      <c r="V18" s="4"/>
      <c r="W18" s="4"/>
      <c r="Y18" s="4"/>
      <c r="AA18" s="4"/>
      <c r="AB18" s="4"/>
      <c r="AC18" s="4"/>
      <c r="AD18" s="4"/>
      <c r="AE18" s="4"/>
      <c r="AF18" s="4"/>
      <c r="AG18" s="4"/>
    </row>
    <row r="19" spans="1:33" ht="15.75" thickBot="1">
      <c r="A19" s="90" t="str">
        <f>ALNS!A19</f>
        <v>Ingryd Keittyanne Sales Arruda</v>
      </c>
      <c r="B19" s="102"/>
      <c r="C19" s="102"/>
      <c r="D19" s="102"/>
      <c r="E19" s="102"/>
      <c r="F19" s="54">
        <f t="shared" si="0"/>
        <v>0</v>
      </c>
      <c r="G19" s="17" t="str">
        <f t="shared" si="1"/>
        <v/>
      </c>
      <c r="H19" s="16" t="str">
        <f t="shared" si="2"/>
        <v/>
      </c>
      <c r="I19" s="16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4"/>
      <c r="R19" s="4"/>
      <c r="S19" s="4"/>
      <c r="T19" s="4"/>
      <c r="U19" s="4"/>
      <c r="V19" s="4"/>
      <c r="W19" s="4"/>
      <c r="Y19" s="4"/>
      <c r="AA19" s="4"/>
      <c r="AB19" s="4"/>
      <c r="AC19" s="4"/>
      <c r="AD19" s="4"/>
      <c r="AE19" s="4"/>
      <c r="AF19" s="4"/>
      <c r="AG19" s="4"/>
    </row>
    <row r="20" spans="1:33" ht="15.75" customHeight="1" thickBot="1">
      <c r="A20" s="91" t="str">
        <f>ALNS!A20</f>
        <v>Isaac de Oliveira Alves</v>
      </c>
      <c r="B20" s="101"/>
      <c r="C20" s="101"/>
      <c r="D20" s="101"/>
      <c r="E20" s="101"/>
      <c r="F20" s="53">
        <f t="shared" si="0"/>
        <v>0</v>
      </c>
      <c r="G20" s="10" t="str">
        <f t="shared" si="1"/>
        <v/>
      </c>
      <c r="H20" s="9" t="str">
        <f t="shared" si="2"/>
        <v/>
      </c>
      <c r="I20" s="9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4"/>
      <c r="R20" s="4"/>
      <c r="S20" s="4"/>
      <c r="T20" s="4"/>
      <c r="U20" s="4"/>
      <c r="V20" s="4"/>
      <c r="W20" s="4"/>
      <c r="Y20" s="4"/>
      <c r="AA20" s="4"/>
      <c r="AB20" s="4"/>
      <c r="AC20" s="4"/>
      <c r="AD20" s="4"/>
      <c r="AE20" s="4"/>
      <c r="AF20" s="4"/>
      <c r="AG20" s="4"/>
    </row>
    <row r="21" spans="1:33" ht="15.75" customHeight="1" thickBot="1">
      <c r="A21" s="90" t="str">
        <f>ALNS!A21</f>
        <v>Júlia Mariana Clementino Oliveira</v>
      </c>
      <c r="B21" s="102"/>
      <c r="C21" s="102"/>
      <c r="D21" s="102"/>
      <c r="E21" s="102"/>
      <c r="F21" s="54">
        <f t="shared" si="0"/>
        <v>0</v>
      </c>
      <c r="G21" s="17" t="str">
        <f t="shared" si="1"/>
        <v/>
      </c>
      <c r="H21" s="16" t="str">
        <f t="shared" si="2"/>
        <v/>
      </c>
      <c r="I21" s="16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4"/>
      <c r="R21" s="4"/>
      <c r="S21" s="4"/>
      <c r="T21" s="4"/>
      <c r="U21" s="4"/>
      <c r="V21" s="4"/>
      <c r="W21" s="4"/>
      <c r="Y21" s="4"/>
      <c r="AA21" s="4"/>
      <c r="AB21" s="4"/>
      <c r="AC21" s="4"/>
      <c r="AD21" s="4"/>
      <c r="AE21" s="4"/>
      <c r="AF21" s="4"/>
      <c r="AG21" s="4"/>
    </row>
    <row r="22" spans="1:33" ht="15.75" customHeight="1" thickBot="1">
      <c r="A22" s="89" t="str">
        <f>ALNS!A22</f>
        <v>Letícia Carvalho Silva Farias</v>
      </c>
      <c r="B22" s="101"/>
      <c r="C22" s="101"/>
      <c r="D22" s="101"/>
      <c r="E22" s="101"/>
      <c r="F22" s="53">
        <f t="shared" si="0"/>
        <v>0</v>
      </c>
      <c r="G22" s="10" t="str">
        <f t="shared" si="1"/>
        <v/>
      </c>
      <c r="H22" s="9" t="str">
        <f t="shared" si="2"/>
        <v/>
      </c>
      <c r="I22" s="9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4"/>
      <c r="R22" s="4"/>
      <c r="S22" s="4"/>
      <c r="T22" s="4"/>
      <c r="U22" s="4"/>
      <c r="V22" s="4"/>
      <c r="W22" s="4"/>
      <c r="Y22" s="4"/>
      <c r="AA22" s="4"/>
      <c r="AB22" s="4"/>
      <c r="AC22" s="4"/>
      <c r="AD22" s="4"/>
      <c r="AE22" s="4"/>
      <c r="AF22" s="4"/>
      <c r="AG22" s="4"/>
    </row>
    <row r="23" spans="1:33" ht="15.75" customHeight="1" thickBot="1">
      <c r="A23" s="90" t="str">
        <f>ALNS!A23</f>
        <v>Lindsay Sofie Araujo Alves</v>
      </c>
      <c r="B23" s="102"/>
      <c r="C23" s="102"/>
      <c r="D23" s="102"/>
      <c r="E23" s="102"/>
      <c r="F23" s="54">
        <f t="shared" si="0"/>
        <v>0</v>
      </c>
      <c r="G23" s="17" t="str">
        <f t="shared" si="1"/>
        <v/>
      </c>
      <c r="H23" s="16" t="str">
        <f t="shared" si="2"/>
        <v/>
      </c>
      <c r="I23" s="16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4"/>
      <c r="R23" s="4"/>
      <c r="S23" s="4"/>
      <c r="T23" s="4"/>
      <c r="U23" s="4"/>
      <c r="V23" s="4"/>
      <c r="W23" s="4"/>
      <c r="Y23" s="4"/>
      <c r="AA23" s="4"/>
      <c r="AB23" s="4"/>
      <c r="AC23" s="4"/>
      <c r="AD23" s="4"/>
      <c r="AE23" s="4"/>
      <c r="AF23" s="4"/>
      <c r="AG23" s="4"/>
    </row>
    <row r="24" spans="1:33" ht="15.75" customHeight="1" thickBot="1">
      <c r="A24" s="89" t="str">
        <f>ALNS!A24</f>
        <v>Lívia Araújo Farias</v>
      </c>
      <c r="B24" s="101"/>
      <c r="C24" s="101"/>
      <c r="D24" s="101"/>
      <c r="E24" s="101"/>
      <c r="F24" s="53">
        <f t="shared" si="0"/>
        <v>0</v>
      </c>
      <c r="G24" s="10" t="str">
        <f t="shared" si="1"/>
        <v/>
      </c>
      <c r="H24" s="9" t="str">
        <f t="shared" si="2"/>
        <v/>
      </c>
      <c r="I24" s="9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4"/>
      <c r="R24" s="4"/>
      <c r="S24" s="4"/>
      <c r="T24" s="4"/>
      <c r="U24" s="4"/>
      <c r="V24" s="4"/>
      <c r="W24" s="4"/>
      <c r="Y24" s="4"/>
      <c r="AA24" s="4"/>
      <c r="AB24" s="4"/>
      <c r="AC24" s="4"/>
      <c r="AD24" s="4"/>
      <c r="AE24" s="4"/>
      <c r="AF24" s="4"/>
      <c r="AG24" s="4"/>
    </row>
    <row r="25" spans="1:33" ht="15.75" customHeight="1" thickBot="1">
      <c r="A25" s="90" t="str">
        <f>ALNS!A25</f>
        <v>Luana Rodrigues Guedes da Silva</v>
      </c>
      <c r="B25" s="102"/>
      <c r="C25" s="102"/>
      <c r="D25" s="102"/>
      <c r="E25" s="102"/>
      <c r="F25" s="54">
        <f t="shared" si="0"/>
        <v>0</v>
      </c>
      <c r="G25" s="17" t="str">
        <f t="shared" si="1"/>
        <v/>
      </c>
      <c r="H25" s="16" t="str">
        <f t="shared" si="2"/>
        <v/>
      </c>
      <c r="I25" s="16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4"/>
      <c r="R25" s="4"/>
      <c r="S25" s="4"/>
      <c r="T25" s="4"/>
      <c r="U25" s="4"/>
      <c r="V25" s="4"/>
      <c r="W25" s="4"/>
      <c r="Y25" s="4"/>
      <c r="AA25" s="4"/>
      <c r="AB25" s="4"/>
      <c r="AC25" s="4"/>
      <c r="AD25" s="4"/>
      <c r="AE25" s="4"/>
      <c r="AF25" s="4"/>
      <c r="AG25" s="4"/>
    </row>
    <row r="26" spans="1:33" ht="15.75" customHeight="1" thickBot="1">
      <c r="A26" s="92" t="str">
        <f>ALNS!A26</f>
        <v>Maria Clara de Oliveira Souza</v>
      </c>
      <c r="B26" s="101"/>
      <c r="C26" s="101"/>
      <c r="D26" s="101"/>
      <c r="E26" s="101"/>
      <c r="F26" s="53">
        <f t="shared" si="0"/>
        <v>0</v>
      </c>
      <c r="G26" s="10" t="str">
        <f t="shared" si="1"/>
        <v/>
      </c>
      <c r="H26" s="9" t="str">
        <f t="shared" si="2"/>
        <v/>
      </c>
      <c r="I26" s="9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4"/>
      <c r="R26" s="4"/>
      <c r="S26" s="4"/>
      <c r="T26" s="4"/>
      <c r="U26" s="4"/>
      <c r="V26" s="4"/>
      <c r="W26" s="4"/>
      <c r="Y26" s="4"/>
      <c r="AA26" s="4"/>
      <c r="AB26" s="4"/>
      <c r="AC26" s="4"/>
      <c r="AD26" s="4"/>
      <c r="AE26" s="4"/>
      <c r="AF26" s="4"/>
      <c r="AG26" s="4"/>
    </row>
    <row r="27" spans="1:33" ht="15.75" customHeight="1" thickBot="1">
      <c r="A27" s="93" t="str">
        <f>ALNS!A27</f>
        <v>Maria Eduarda de Castro Reis</v>
      </c>
      <c r="B27" s="102"/>
      <c r="C27" s="102"/>
      <c r="D27" s="102"/>
      <c r="E27" s="102"/>
      <c r="F27" s="54">
        <f t="shared" si="0"/>
        <v>0</v>
      </c>
      <c r="G27" s="17" t="str">
        <f t="shared" si="1"/>
        <v/>
      </c>
      <c r="H27" s="16" t="str">
        <f t="shared" si="2"/>
        <v/>
      </c>
      <c r="I27" s="16"/>
      <c r="J27" s="19">
        <f t="shared" si="3"/>
        <v>0</v>
      </c>
      <c r="K27" s="20">
        <f t="shared" si="4"/>
        <v>0</v>
      </c>
      <c r="M27" s="120"/>
      <c r="P27" s="120"/>
      <c r="Y27" s="4"/>
      <c r="AA27" s="4"/>
      <c r="AB27" s="4"/>
      <c r="AC27" s="4"/>
      <c r="AD27" s="4"/>
      <c r="AE27" s="4"/>
      <c r="AF27" s="4"/>
      <c r="AG27" s="4"/>
    </row>
    <row r="28" spans="1:33" ht="15.75" customHeight="1" thickBot="1">
      <c r="A28" s="94" t="str">
        <f>ALNS!A28</f>
        <v>Maria Fernanda Pires de Farias</v>
      </c>
      <c r="B28" s="101"/>
      <c r="C28" s="101"/>
      <c r="D28" s="101"/>
      <c r="E28" s="101"/>
      <c r="F28" s="53">
        <f t="shared" si="0"/>
        <v>0</v>
      </c>
      <c r="G28" s="10" t="str">
        <f t="shared" si="1"/>
        <v/>
      </c>
      <c r="H28" s="9" t="str">
        <f t="shared" si="2"/>
        <v/>
      </c>
      <c r="I28" s="9"/>
      <c r="J28" s="12">
        <f t="shared" si="3"/>
        <v>0</v>
      </c>
      <c r="K28" s="13">
        <f t="shared" si="4"/>
        <v>0</v>
      </c>
      <c r="M28" s="120"/>
      <c r="O28" s="120"/>
      <c r="P28" s="120"/>
      <c r="Q28" s="4"/>
      <c r="R28" s="4"/>
      <c r="S28" s="4"/>
      <c r="Y28" s="4"/>
      <c r="AA28" s="4"/>
      <c r="AB28" s="4"/>
      <c r="AC28" s="4"/>
      <c r="AD28" s="4"/>
      <c r="AE28" s="4"/>
      <c r="AF28" s="4"/>
      <c r="AG28" s="4"/>
    </row>
    <row r="29" spans="1:33" ht="15.75" customHeight="1" thickBot="1">
      <c r="A29" s="95" t="str">
        <f>ALNS!A29</f>
        <v>Maria Helena Rodrigues de Oliveira</v>
      </c>
      <c r="B29" s="102"/>
      <c r="C29" s="102"/>
      <c r="D29" s="102"/>
      <c r="E29" s="102"/>
      <c r="F29" s="54">
        <f t="shared" si="0"/>
        <v>0</v>
      </c>
      <c r="G29" s="17" t="str">
        <f t="shared" si="1"/>
        <v/>
      </c>
      <c r="H29" s="16" t="str">
        <f t="shared" si="2"/>
        <v/>
      </c>
      <c r="I29" s="16"/>
      <c r="J29" s="19">
        <f t="shared" si="3"/>
        <v>0</v>
      </c>
      <c r="K29" s="20">
        <f t="shared" si="4"/>
        <v>0</v>
      </c>
      <c r="M29" s="120"/>
      <c r="N29" s="120"/>
      <c r="O29" s="120"/>
      <c r="P29" s="120"/>
      <c r="Q29" s="4"/>
      <c r="R29" s="4"/>
      <c r="S29" s="4"/>
      <c r="AA29" s="4"/>
      <c r="AB29" s="4"/>
      <c r="AC29" s="4"/>
      <c r="AD29" s="4"/>
      <c r="AE29" s="4"/>
      <c r="AF29" s="4"/>
      <c r="AG29" s="4"/>
    </row>
    <row r="30" spans="1:33" ht="15.75" customHeight="1" thickBot="1">
      <c r="A30" s="91" t="str">
        <f>ALNS!A30</f>
        <v>Maria Heloisa Ferreira dos Santos</v>
      </c>
      <c r="B30" s="101"/>
      <c r="C30" s="101"/>
      <c r="D30" s="101"/>
      <c r="E30" s="101"/>
      <c r="F30" s="53">
        <f t="shared" si="0"/>
        <v>0</v>
      </c>
      <c r="G30" s="10" t="str">
        <f t="shared" si="1"/>
        <v/>
      </c>
      <c r="H30" s="9" t="str">
        <f t="shared" si="2"/>
        <v/>
      </c>
      <c r="I30" s="9"/>
      <c r="J30" s="12">
        <f t="shared" si="3"/>
        <v>0</v>
      </c>
      <c r="K30" s="13">
        <f t="shared" si="4"/>
        <v>0</v>
      </c>
      <c r="M30" s="120"/>
      <c r="O30" s="120"/>
      <c r="P30" s="120"/>
      <c r="Q30" s="4"/>
      <c r="R30" s="4"/>
      <c r="S30" s="4"/>
      <c r="AA30" s="4"/>
      <c r="AB30" s="4"/>
      <c r="AC30" s="4"/>
      <c r="AD30" s="4"/>
      <c r="AE30" s="4"/>
      <c r="AF30" s="4"/>
      <c r="AG30" s="4"/>
    </row>
    <row r="31" spans="1:33" ht="15.75" customHeight="1" thickBot="1">
      <c r="A31" s="95" t="str">
        <f>ALNS!A31</f>
        <v>Maria Laura Santros Ferreira</v>
      </c>
      <c r="B31" s="102"/>
      <c r="C31" s="102"/>
      <c r="D31" s="102"/>
      <c r="E31" s="102"/>
      <c r="F31" s="54">
        <f t="shared" si="0"/>
        <v>0</v>
      </c>
      <c r="G31" s="17" t="str">
        <f t="shared" si="1"/>
        <v/>
      </c>
      <c r="H31" s="16" t="str">
        <f t="shared" si="2"/>
        <v/>
      </c>
      <c r="I31" s="16"/>
      <c r="J31" s="19">
        <f t="shared" si="3"/>
        <v>0</v>
      </c>
      <c r="K31" s="20">
        <f t="shared" si="4"/>
        <v>0</v>
      </c>
      <c r="M31" s="120"/>
      <c r="O31" s="120"/>
      <c r="P31" s="120"/>
      <c r="R31" s="4"/>
      <c r="S31" s="4"/>
      <c r="AA31" s="4"/>
      <c r="AC31" s="4"/>
      <c r="AD31" s="4"/>
      <c r="AE31" s="4"/>
      <c r="AF31" s="4"/>
      <c r="AG31" s="4"/>
    </row>
    <row r="32" spans="1:33" ht="15.75" customHeight="1" thickBot="1">
      <c r="A32" s="91" t="str">
        <f>ALNS!A32</f>
        <v>Mariana Carvalho Silva Farias</v>
      </c>
      <c r="B32" s="101"/>
      <c r="C32" s="101"/>
      <c r="D32" s="101"/>
      <c r="E32" s="101"/>
      <c r="F32" s="53">
        <f t="shared" si="0"/>
        <v>0</v>
      </c>
      <c r="G32" s="10" t="str">
        <f t="shared" si="1"/>
        <v/>
      </c>
      <c r="H32" s="9" t="str">
        <f t="shared" si="2"/>
        <v/>
      </c>
      <c r="I32" s="9"/>
      <c r="J32" s="12">
        <f t="shared" si="3"/>
        <v>0</v>
      </c>
      <c r="K32" s="13">
        <f t="shared" si="4"/>
        <v>0</v>
      </c>
      <c r="M32" s="120"/>
      <c r="O32" s="120"/>
      <c r="P32" s="120"/>
      <c r="Q32" s="4"/>
      <c r="R32" s="4"/>
      <c r="S32" s="4"/>
      <c r="AA32" s="4"/>
      <c r="AB32" s="4"/>
      <c r="AC32" s="4"/>
      <c r="AD32" s="4"/>
      <c r="AE32" s="4"/>
      <c r="AF32" s="4"/>
      <c r="AG32" s="4"/>
    </row>
    <row r="33" spans="1:33" ht="15.75" customHeight="1" thickBot="1">
      <c r="A33" s="95" t="str">
        <f>ALNS!A33</f>
        <v>Mirely Santana Farias</v>
      </c>
      <c r="B33" s="102"/>
      <c r="C33" s="102"/>
      <c r="D33" s="102"/>
      <c r="E33" s="102"/>
      <c r="F33" s="54">
        <f t="shared" si="0"/>
        <v>0</v>
      </c>
      <c r="G33" s="17" t="str">
        <f t="shared" si="1"/>
        <v/>
      </c>
      <c r="H33" s="16" t="str">
        <f t="shared" si="2"/>
        <v/>
      </c>
      <c r="I33" s="16"/>
      <c r="J33" s="19">
        <f t="shared" si="3"/>
        <v>0</v>
      </c>
      <c r="K33" s="20">
        <f t="shared" si="4"/>
        <v>0</v>
      </c>
      <c r="M33" s="120"/>
      <c r="N33" s="120"/>
      <c r="O33" s="120"/>
      <c r="P33" s="120"/>
      <c r="Q33" s="4"/>
      <c r="R33" s="4"/>
      <c r="S33" s="4"/>
      <c r="AA33" s="4"/>
      <c r="AB33" s="4"/>
      <c r="AC33" s="4"/>
      <c r="AD33" s="4"/>
      <c r="AE33" s="4"/>
      <c r="AF33" s="4"/>
      <c r="AG33" s="4"/>
    </row>
    <row r="34" spans="1:33" ht="15.75" customHeight="1" thickBot="1">
      <c r="A34" s="91" t="str">
        <f>ALNS!A34</f>
        <v>Nicolas samuel Bezerra de Souza</v>
      </c>
      <c r="B34" s="101"/>
      <c r="C34" s="101"/>
      <c r="D34" s="101"/>
      <c r="E34" s="101"/>
      <c r="F34" s="53">
        <f t="shared" si="0"/>
        <v>0</v>
      </c>
      <c r="G34" s="10" t="str">
        <f t="shared" si="1"/>
        <v/>
      </c>
      <c r="H34" s="9" t="str">
        <f t="shared" si="2"/>
        <v/>
      </c>
      <c r="I34" s="9"/>
      <c r="J34" s="12">
        <f t="shared" si="3"/>
        <v>0</v>
      </c>
      <c r="K34" s="13">
        <f t="shared" si="4"/>
        <v>0</v>
      </c>
      <c r="M34" s="120"/>
      <c r="AA34" s="4"/>
      <c r="AB34" s="4"/>
      <c r="AC34" s="4"/>
      <c r="AD34" s="4"/>
      <c r="AE34" s="4"/>
      <c r="AF34" s="4"/>
      <c r="AG34" s="4"/>
    </row>
    <row r="35" spans="1:33" ht="15.75" customHeight="1" thickBot="1">
      <c r="A35" s="95" t="str">
        <f>ALNS!A35</f>
        <v>Rafaelle Kymmi Carvalho Melo</v>
      </c>
      <c r="B35" s="102"/>
      <c r="C35" s="102"/>
      <c r="D35" s="102"/>
      <c r="E35" s="102"/>
      <c r="F35" s="54">
        <f t="shared" si="0"/>
        <v>0</v>
      </c>
      <c r="G35" s="17" t="str">
        <f t="shared" si="1"/>
        <v/>
      </c>
      <c r="H35" s="16" t="str">
        <f t="shared" si="2"/>
        <v/>
      </c>
      <c r="I35" s="16"/>
      <c r="J35" s="19">
        <f t="shared" si="3"/>
        <v>0</v>
      </c>
      <c r="K35" s="20">
        <f t="shared" si="4"/>
        <v>0</v>
      </c>
      <c r="M35" s="120"/>
      <c r="AA35" s="4"/>
      <c r="AB35" s="4"/>
      <c r="AC35" s="4"/>
      <c r="AD35" s="4"/>
      <c r="AE35" s="4"/>
      <c r="AF35" s="4"/>
      <c r="AG35" s="4"/>
    </row>
    <row r="36" spans="1:33" ht="15.75" customHeight="1" thickBot="1">
      <c r="A36" s="94" t="str">
        <f>ALNS!A36</f>
        <v>Raquel Silva Arnaud da Silva</v>
      </c>
      <c r="B36" s="101"/>
      <c r="C36" s="101"/>
      <c r="D36" s="101"/>
      <c r="E36" s="101"/>
      <c r="F36" s="53">
        <f t="shared" si="0"/>
        <v>0</v>
      </c>
      <c r="G36" s="10" t="str">
        <f t="shared" si="1"/>
        <v/>
      </c>
      <c r="H36" s="9" t="str">
        <f t="shared" si="2"/>
        <v/>
      </c>
      <c r="I36" s="9"/>
      <c r="J36" s="12">
        <f t="shared" si="3"/>
        <v>0</v>
      </c>
      <c r="K36" s="13">
        <f t="shared" si="4"/>
        <v>0</v>
      </c>
      <c r="M36" s="120"/>
      <c r="AA36" s="4"/>
      <c r="AB36" s="4"/>
      <c r="AC36" s="4"/>
      <c r="AD36" s="4"/>
      <c r="AE36" s="4"/>
      <c r="AF36" s="4"/>
      <c r="AG36" s="4"/>
    </row>
    <row r="37" spans="1:33" ht="15.75" customHeight="1" thickBot="1">
      <c r="A37" s="93" t="str">
        <f>ALNS!A37</f>
        <v>Rayssa Lima Travassos de Albuquerque</v>
      </c>
      <c r="B37" s="102"/>
      <c r="C37" s="102"/>
      <c r="D37" s="102"/>
      <c r="E37" s="102"/>
      <c r="F37" s="54">
        <f t="shared" si="0"/>
        <v>0</v>
      </c>
      <c r="G37" s="17" t="str">
        <f t="shared" si="1"/>
        <v/>
      </c>
      <c r="H37" s="16" t="str">
        <f t="shared" si="2"/>
        <v/>
      </c>
      <c r="I37" s="16"/>
      <c r="J37" s="19">
        <f t="shared" si="3"/>
        <v>0</v>
      </c>
      <c r="K37" s="20">
        <f t="shared" si="4"/>
        <v>0</v>
      </c>
      <c r="M37" s="120"/>
      <c r="AA37" s="4"/>
      <c r="AB37" s="4"/>
      <c r="AC37" s="4"/>
      <c r="AD37" s="4"/>
    </row>
    <row r="38" spans="1:33" ht="15.75" customHeight="1" thickBot="1">
      <c r="A38" s="94" t="str">
        <f>ALNS!A38</f>
        <v>Rhanna Nicolle Santos Silva</v>
      </c>
      <c r="B38" s="101"/>
      <c r="C38" s="101"/>
      <c r="D38" s="101"/>
      <c r="E38" s="101"/>
      <c r="F38" s="53">
        <f t="shared" si="0"/>
        <v>0</v>
      </c>
      <c r="G38" s="10" t="str">
        <f t="shared" si="1"/>
        <v/>
      </c>
      <c r="H38" s="9" t="str">
        <f t="shared" si="2"/>
        <v/>
      </c>
      <c r="I38" s="9"/>
      <c r="J38" s="12">
        <f t="shared" si="3"/>
        <v>0</v>
      </c>
      <c r="K38" s="13">
        <f t="shared" si="4"/>
        <v>0</v>
      </c>
      <c r="M38" s="120"/>
      <c r="AA38" s="4"/>
      <c r="AB38" s="4"/>
      <c r="AC38" s="4"/>
      <c r="AD38" s="4"/>
    </row>
    <row r="39" spans="1:33" ht="15.75" customHeight="1" thickBot="1">
      <c r="A39" s="93" t="str">
        <f>ALNS!A39</f>
        <v>Sara Clara Oliveira Farias</v>
      </c>
      <c r="B39" s="102"/>
      <c r="C39" s="102"/>
      <c r="D39" s="102"/>
      <c r="E39" s="102"/>
      <c r="F39" s="54">
        <f t="shared" si="0"/>
        <v>0</v>
      </c>
      <c r="G39" s="17" t="str">
        <f t="shared" si="1"/>
        <v/>
      </c>
      <c r="H39" s="16" t="str">
        <f t="shared" si="2"/>
        <v/>
      </c>
      <c r="I39" s="16"/>
      <c r="J39" s="19">
        <f t="shared" si="3"/>
        <v>0</v>
      </c>
      <c r="K39" s="20">
        <f t="shared" si="4"/>
        <v>0</v>
      </c>
      <c r="M39" s="120"/>
      <c r="AA39" s="4"/>
      <c r="AB39" s="4"/>
      <c r="AC39" s="4"/>
      <c r="AD39" s="4"/>
    </row>
    <row r="40" spans="1:33" ht="15.75" customHeight="1" thickBot="1">
      <c r="A40" s="94" t="str">
        <f>ALNS!A40</f>
        <v>Sarah Evelyn Albuquerque da Silva</v>
      </c>
      <c r="B40" s="101"/>
      <c r="C40" s="101"/>
      <c r="D40" s="101"/>
      <c r="E40" s="101"/>
      <c r="F40" s="53">
        <f t="shared" si="0"/>
        <v>0</v>
      </c>
      <c r="G40" s="10" t="str">
        <f t="shared" si="1"/>
        <v/>
      </c>
      <c r="H40" s="9" t="str">
        <f t="shared" si="2"/>
        <v/>
      </c>
      <c r="I40" s="9"/>
      <c r="J40" s="12">
        <f t="shared" si="3"/>
        <v>0</v>
      </c>
      <c r="K40" s="13">
        <f t="shared" si="4"/>
        <v>0</v>
      </c>
      <c r="M40" s="120"/>
      <c r="AA40" s="4"/>
      <c r="AB40" s="4"/>
      <c r="AC40" s="4"/>
    </row>
    <row r="41" spans="1:33" ht="15.75" customHeight="1" thickBot="1">
      <c r="A41" s="93" t="str">
        <f>ALNS!A41</f>
        <v>Thays Emanuelly Laureano Silva</v>
      </c>
      <c r="B41" s="101"/>
      <c r="C41" s="101"/>
      <c r="D41" s="101"/>
      <c r="E41" s="101"/>
      <c r="F41" s="54">
        <f t="shared" si="0"/>
        <v>0</v>
      </c>
      <c r="G41" s="17" t="str">
        <f t="shared" si="1"/>
        <v/>
      </c>
      <c r="H41" s="16" t="str">
        <f t="shared" si="2"/>
        <v/>
      </c>
      <c r="I41" s="16"/>
      <c r="J41" s="19">
        <f t="shared" si="3"/>
        <v>0</v>
      </c>
      <c r="K41" s="20">
        <f t="shared" si="4"/>
        <v>0</v>
      </c>
      <c r="M41" s="120"/>
      <c r="AA41" s="4"/>
    </row>
    <row r="42" spans="1:33" ht="15.75" customHeight="1" thickBot="1">
      <c r="A42" s="94" t="str">
        <f>ALNS!A42</f>
        <v>Víctor Gabriel Souza Rocha de Lemos</v>
      </c>
      <c r="B42" s="101"/>
      <c r="C42" s="101"/>
      <c r="D42" s="101"/>
      <c r="E42" s="101"/>
      <c r="F42" s="53">
        <f t="shared" si="0"/>
        <v>0</v>
      </c>
      <c r="G42" s="10" t="str">
        <f t="shared" si="1"/>
        <v/>
      </c>
      <c r="H42" s="9" t="str">
        <f t="shared" si="2"/>
        <v/>
      </c>
      <c r="I42" s="9"/>
      <c r="J42" s="12">
        <f t="shared" si="3"/>
        <v>0</v>
      </c>
      <c r="K42" s="13">
        <f t="shared" si="4"/>
        <v>0</v>
      </c>
      <c r="M42" s="120"/>
      <c r="AA42" s="4"/>
    </row>
    <row r="43" spans="1:33" ht="15.75" customHeight="1" thickBot="1">
      <c r="A43" s="93" t="str">
        <f>ALNS!A43</f>
        <v>Yamille Guimarães da Silva</v>
      </c>
      <c r="B43" s="102"/>
      <c r="C43" s="102"/>
      <c r="D43" s="102"/>
      <c r="E43" s="102"/>
      <c r="F43" s="54">
        <f t="shared" si="0"/>
        <v>0</v>
      </c>
      <c r="G43" s="17" t="str">
        <f t="shared" si="1"/>
        <v/>
      </c>
      <c r="H43" s="16" t="str">
        <f t="shared" si="2"/>
        <v/>
      </c>
      <c r="I43" s="16"/>
      <c r="J43" s="19">
        <f t="shared" si="3"/>
        <v>0</v>
      </c>
      <c r="K43" s="20">
        <f t="shared" si="4"/>
        <v>0</v>
      </c>
      <c r="M43" s="120"/>
      <c r="AA43" s="4"/>
    </row>
    <row r="44" spans="1:33" ht="15.75" customHeight="1" thickBot="1">
      <c r="A44" s="96" t="str">
        <f>ALNS!A44</f>
        <v>Yasmin da Silva Mouzinho</v>
      </c>
      <c r="B44" s="101"/>
      <c r="C44" s="101"/>
      <c r="D44" s="101"/>
      <c r="E44" s="101"/>
      <c r="F44" s="97">
        <f t="shared" si="0"/>
        <v>0</v>
      </c>
      <c r="G44" s="88" t="str">
        <f t="shared" si="1"/>
        <v/>
      </c>
      <c r="H44" s="87" t="str">
        <f t="shared" si="2"/>
        <v/>
      </c>
      <c r="I44" s="9"/>
      <c r="J44" s="12">
        <f t="shared" si="3"/>
        <v>0</v>
      </c>
      <c r="K44" s="13">
        <f t="shared" si="4"/>
        <v>0</v>
      </c>
      <c r="M44" s="120"/>
      <c r="AA44" s="4"/>
    </row>
    <row r="45" spans="1:33" ht="15.75" hidden="1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N45" s="120"/>
    </row>
    <row r="46" spans="1:33" ht="15.75" hidden="1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N46" s="120"/>
    </row>
    <row r="47" spans="1:33" ht="15.75" hidden="1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N47" s="120"/>
    </row>
    <row r="48" spans="1:33" ht="15.75" hidden="1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N48" s="120"/>
    </row>
    <row r="49" spans="1:33" ht="15.75" hidden="1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N49" s="120"/>
    </row>
    <row r="50" spans="1:33" ht="15.75" hidden="1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N50" s="120"/>
    </row>
    <row r="51" spans="1:33" ht="15.75" hidden="1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N51" s="120"/>
    </row>
    <row r="52" spans="1:33" ht="15.75" hidden="1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</row>
    <row r="53" spans="1:33" ht="15.75" hidden="1" customHeight="1">
      <c r="I53" s="51"/>
      <c r="N53" s="120"/>
      <c r="O53" s="120"/>
      <c r="P53" s="120"/>
      <c r="Q53" s="4"/>
      <c r="R53" s="4"/>
      <c r="S53" s="4"/>
      <c r="T53" s="4"/>
      <c r="U53" s="4"/>
      <c r="V53" s="4"/>
      <c r="W53" s="4"/>
      <c r="X53" s="4"/>
      <c r="Y53" s="4"/>
      <c r="AA53" s="4"/>
      <c r="AB53" s="4"/>
      <c r="AC53" s="4"/>
      <c r="AD53" s="4"/>
      <c r="AE53" s="4"/>
      <c r="AF53" s="4"/>
      <c r="AG53" s="4"/>
    </row>
    <row r="54" spans="1:33" ht="15.75" hidden="1" customHeight="1">
      <c r="I54" s="51"/>
      <c r="N54" s="120"/>
      <c r="O54" s="120"/>
      <c r="P54" s="120"/>
      <c r="Q54" s="4"/>
      <c r="R54" s="4"/>
      <c r="S54" s="4"/>
      <c r="T54" s="4"/>
      <c r="U54" s="4"/>
      <c r="V54" s="4"/>
      <c r="W54" s="4"/>
      <c r="X54" s="4"/>
      <c r="Y54" s="4"/>
      <c r="AA54" s="4"/>
      <c r="AB54" s="4"/>
      <c r="AC54" s="4"/>
      <c r="AD54" s="4"/>
      <c r="AE54" s="4"/>
      <c r="AF54" s="4"/>
      <c r="AG54" s="4"/>
    </row>
    <row r="55" spans="1:33" ht="15.75" hidden="1" customHeight="1">
      <c r="I55" s="51"/>
      <c r="N55" s="120"/>
      <c r="O55" s="120"/>
      <c r="P55" s="120"/>
      <c r="Q55" s="4"/>
      <c r="R55" s="4"/>
      <c r="S55" s="4"/>
      <c r="T55" s="4"/>
      <c r="U55" s="4"/>
      <c r="V55" s="4"/>
      <c r="W55" s="4"/>
      <c r="Y55" s="4"/>
      <c r="AA55" s="4"/>
      <c r="AB55" s="4"/>
      <c r="AC55" s="4"/>
      <c r="AD55" s="4"/>
      <c r="AE55" s="4"/>
      <c r="AF55" s="4"/>
      <c r="AG55" s="4"/>
    </row>
    <row r="56" spans="1:33" ht="15.75" hidden="1" customHeight="1">
      <c r="I56" s="51"/>
      <c r="N56" s="120"/>
      <c r="O56" s="120"/>
      <c r="P56" s="120"/>
      <c r="Q56" s="4"/>
      <c r="R56" s="4"/>
      <c r="S56" s="4"/>
      <c r="T56" s="4"/>
      <c r="U56" s="4"/>
      <c r="V56" s="4"/>
      <c r="W56" s="4"/>
      <c r="X56" s="4"/>
      <c r="Y56" s="4"/>
      <c r="AA56" s="4"/>
      <c r="AB56" s="4"/>
      <c r="AC56" s="4"/>
      <c r="AD56" s="4"/>
      <c r="AE56" s="4"/>
      <c r="AF56" s="4"/>
      <c r="AG56" s="4"/>
    </row>
    <row r="57" spans="1:33" ht="15.75" hidden="1" customHeight="1">
      <c r="I57" s="51"/>
      <c r="N57" s="120"/>
      <c r="O57" s="120"/>
      <c r="P57" s="120"/>
      <c r="Q57" s="4"/>
      <c r="R57" s="4"/>
      <c r="S57" s="4"/>
      <c r="T57" s="4"/>
      <c r="U57" s="4"/>
      <c r="V57" s="4"/>
      <c r="W57" s="4"/>
      <c r="Y57" s="4"/>
      <c r="AA57" s="4"/>
      <c r="AB57" s="4"/>
      <c r="AC57" s="4"/>
      <c r="AD57" s="4"/>
      <c r="AE57" s="4"/>
      <c r="AF57" s="4"/>
      <c r="AG57" s="4"/>
    </row>
    <row r="58" spans="1:33" ht="15.75" hidden="1" customHeight="1">
      <c r="I58" s="51"/>
      <c r="N58" s="120"/>
      <c r="O58" s="120"/>
      <c r="P58" s="120"/>
      <c r="Q58" s="4"/>
      <c r="R58" s="4"/>
      <c r="S58" s="4"/>
      <c r="T58" s="4"/>
      <c r="U58" s="4"/>
      <c r="V58" s="4"/>
      <c r="W58" s="4"/>
      <c r="Y58" s="4"/>
      <c r="AA58" s="4"/>
      <c r="AB58" s="4"/>
      <c r="AC58" s="4"/>
      <c r="AD58" s="4"/>
      <c r="AE58" s="4"/>
      <c r="AF58" s="4"/>
      <c r="AG58" s="4"/>
    </row>
    <row r="59" spans="1:33" ht="15.75" hidden="1" customHeight="1">
      <c r="I59" s="51"/>
      <c r="N59" s="120"/>
      <c r="O59" s="120"/>
      <c r="P59" s="120"/>
      <c r="Q59" s="4"/>
      <c r="R59" s="4"/>
      <c r="S59" s="4"/>
      <c r="T59" s="4"/>
      <c r="U59" s="4"/>
      <c r="V59" s="4"/>
      <c r="W59" s="4"/>
      <c r="Y59" s="4"/>
      <c r="AA59" s="4"/>
      <c r="AB59" s="4"/>
      <c r="AC59" s="4"/>
      <c r="AD59" s="4"/>
      <c r="AE59" s="4"/>
      <c r="AF59" s="4"/>
      <c r="AG59" s="4"/>
    </row>
    <row r="60" spans="1:33" ht="15.75" hidden="1" customHeight="1">
      <c r="I60" s="51"/>
      <c r="N60" s="120"/>
      <c r="O60" s="120"/>
      <c r="P60" s="120"/>
      <c r="Q60" s="4"/>
      <c r="R60" s="4"/>
      <c r="S60" s="4"/>
      <c r="T60" s="4"/>
      <c r="U60" s="4"/>
      <c r="V60" s="4"/>
      <c r="W60" s="4"/>
      <c r="Y60" s="4"/>
      <c r="AA60" s="4"/>
      <c r="AB60" s="4"/>
      <c r="AC60" s="4"/>
      <c r="AD60" s="4"/>
      <c r="AE60" s="4"/>
      <c r="AF60" s="4"/>
      <c r="AG60" s="4"/>
    </row>
    <row r="61" spans="1:33" ht="15.75" hidden="1" customHeight="1">
      <c r="I61" s="51"/>
      <c r="N61" s="120"/>
      <c r="O61" s="120"/>
      <c r="P61" s="120"/>
      <c r="Q61" s="4"/>
      <c r="R61" s="4"/>
      <c r="S61" s="4"/>
      <c r="T61" s="4"/>
      <c r="U61" s="4"/>
      <c r="V61" s="4"/>
      <c r="W61" s="4"/>
      <c r="Y61" s="4"/>
      <c r="AA61" s="4"/>
      <c r="AB61" s="4"/>
      <c r="AC61" s="4"/>
      <c r="AD61" s="4"/>
      <c r="AE61" s="4"/>
      <c r="AF61" s="4"/>
      <c r="AG61" s="4"/>
    </row>
    <row r="62" spans="1:33" ht="15.75" hidden="1" customHeight="1">
      <c r="I62" s="51"/>
      <c r="N62" s="120"/>
      <c r="O62" s="120"/>
      <c r="P62" s="120"/>
      <c r="Q62" s="4"/>
      <c r="R62" s="4"/>
      <c r="S62" s="4"/>
      <c r="T62" s="4"/>
      <c r="U62" s="4"/>
      <c r="V62" s="4"/>
      <c r="W62" s="4"/>
      <c r="Y62" s="4"/>
      <c r="AA62" s="4"/>
      <c r="AB62" s="4"/>
      <c r="AC62" s="4"/>
      <c r="AD62" s="4"/>
      <c r="AE62" s="4"/>
      <c r="AF62" s="4"/>
      <c r="AG62" s="4"/>
    </row>
    <row r="63" spans="1:33" ht="15.75" hidden="1" customHeight="1">
      <c r="I63" s="51"/>
      <c r="N63" s="120"/>
      <c r="O63" s="120"/>
      <c r="P63" s="120"/>
      <c r="Q63" s="4"/>
      <c r="R63" s="4"/>
      <c r="S63" s="4"/>
      <c r="T63" s="4"/>
      <c r="U63" s="4"/>
      <c r="V63" s="4"/>
      <c r="W63" s="4"/>
      <c r="Y63" s="4"/>
      <c r="AA63" s="4"/>
      <c r="AB63" s="4"/>
      <c r="AC63" s="4"/>
      <c r="AD63" s="4"/>
      <c r="AE63" s="4"/>
      <c r="AF63" s="4"/>
      <c r="AG63" s="4"/>
    </row>
    <row r="64" spans="1:33" ht="15.75" hidden="1" customHeight="1">
      <c r="I64" s="51"/>
      <c r="N64" s="120"/>
      <c r="O64" s="120"/>
      <c r="P64" s="120"/>
      <c r="Q64" s="4"/>
      <c r="R64" s="4"/>
      <c r="S64" s="4"/>
      <c r="T64" s="4"/>
      <c r="U64" s="4"/>
      <c r="V64" s="4"/>
      <c r="W64" s="4"/>
      <c r="Y64" s="4"/>
      <c r="AA64" s="4"/>
      <c r="AB64" s="4"/>
      <c r="AC64" s="4"/>
      <c r="AD64" s="4"/>
      <c r="AE64" s="4"/>
      <c r="AF64" s="4"/>
      <c r="AG64" s="4"/>
    </row>
    <row r="65" spans="1:33" ht="15.75" hidden="1" customHeight="1">
      <c r="A65" s="27"/>
      <c r="B65" s="27"/>
      <c r="C65" s="27"/>
      <c r="D65" s="27"/>
      <c r="E65" s="27"/>
      <c r="F65" s="27"/>
      <c r="G65" s="27"/>
      <c r="I65" s="51"/>
      <c r="M65" s="120"/>
      <c r="N65" s="120"/>
      <c r="O65" s="120"/>
      <c r="P65" s="120"/>
      <c r="Q65" s="4"/>
      <c r="R65" s="4"/>
      <c r="S65" s="4"/>
      <c r="T65" s="4"/>
      <c r="U65" s="4"/>
      <c r="V65" s="4"/>
      <c r="W65" s="4"/>
      <c r="Y65" s="4"/>
      <c r="AA65" s="4"/>
      <c r="AB65" s="4"/>
      <c r="AC65" s="4"/>
      <c r="AD65" s="4"/>
      <c r="AE65" s="4"/>
      <c r="AF65" s="4"/>
      <c r="AG65" s="4"/>
    </row>
    <row r="66" spans="1:33" ht="15.75" hidden="1" customHeight="1">
      <c r="A66" s="27"/>
      <c r="B66" s="27"/>
      <c r="C66" s="27"/>
      <c r="D66" s="27"/>
      <c r="E66" s="27"/>
      <c r="F66" s="27"/>
      <c r="G66" s="27"/>
      <c r="I66" s="51"/>
      <c r="M66" s="120"/>
      <c r="N66" s="120"/>
      <c r="O66" s="120"/>
      <c r="P66" s="120"/>
      <c r="Q66" s="4"/>
      <c r="R66" s="4"/>
      <c r="S66" s="4"/>
      <c r="T66" s="4"/>
      <c r="U66" s="4"/>
      <c r="V66" s="4"/>
      <c r="W66" s="4"/>
      <c r="Y66" s="4"/>
      <c r="AA66" s="4"/>
      <c r="AB66" s="4"/>
      <c r="AC66" s="4"/>
      <c r="AD66" s="4"/>
      <c r="AE66" s="4"/>
      <c r="AF66" s="4"/>
      <c r="AG66" s="4"/>
    </row>
    <row r="67" spans="1:33" ht="15.75" hidden="1" customHeight="1">
      <c r="A67" s="27"/>
      <c r="B67" s="27"/>
      <c r="C67" s="27"/>
      <c r="D67" s="27"/>
      <c r="E67" s="27"/>
      <c r="F67" s="27"/>
      <c r="G67" s="27"/>
      <c r="I67" s="51"/>
      <c r="M67" s="120"/>
      <c r="N67" s="120"/>
      <c r="O67" s="120"/>
      <c r="P67" s="120"/>
      <c r="Q67" s="4"/>
      <c r="R67" s="4"/>
      <c r="S67" s="4"/>
      <c r="T67" s="4"/>
      <c r="U67" s="4"/>
      <c r="V67" s="4"/>
      <c r="W67" s="4"/>
      <c r="Y67" s="4"/>
      <c r="AA67" s="4"/>
      <c r="AB67" s="4"/>
      <c r="AC67" s="4"/>
      <c r="AD67" s="4"/>
      <c r="AE67" s="4"/>
      <c r="AF67" s="4"/>
      <c r="AG67" s="4"/>
    </row>
    <row r="68" spans="1:33" ht="15.75" hidden="1" customHeight="1">
      <c r="A68" s="27"/>
      <c r="B68" s="27"/>
      <c r="C68" s="27"/>
      <c r="D68" s="27"/>
      <c r="E68" s="27"/>
      <c r="F68" s="27"/>
      <c r="G68" s="27"/>
      <c r="I68" s="51"/>
      <c r="M68" s="120"/>
      <c r="N68" s="120"/>
      <c r="O68" s="120"/>
      <c r="P68" s="120"/>
      <c r="Q68" s="4"/>
      <c r="R68" s="4"/>
      <c r="S68" s="4"/>
      <c r="T68" s="4"/>
      <c r="U68" s="4"/>
      <c r="V68" s="4"/>
      <c r="W68" s="4"/>
      <c r="Y68" s="4"/>
      <c r="AA68" s="4"/>
      <c r="AB68" s="4"/>
      <c r="AC68" s="4"/>
      <c r="AD68" s="4"/>
      <c r="AE68" s="4"/>
      <c r="AF68" s="4"/>
      <c r="AG68" s="4"/>
    </row>
    <row r="69" spans="1:33" ht="15.75" hidden="1" customHeight="1">
      <c r="A69" s="27"/>
      <c r="B69" s="27"/>
      <c r="C69" s="27"/>
      <c r="D69" s="27"/>
      <c r="E69" s="27"/>
      <c r="F69" s="27"/>
      <c r="G69" s="27"/>
      <c r="I69" s="51"/>
      <c r="M69" s="120"/>
      <c r="N69" s="120"/>
      <c r="O69" s="120"/>
      <c r="P69" s="120"/>
      <c r="Q69" s="4"/>
      <c r="R69" s="4"/>
      <c r="S69" s="4"/>
      <c r="T69" s="4"/>
      <c r="U69" s="4"/>
      <c r="V69" s="4"/>
      <c r="W69" s="4"/>
      <c r="Y69" s="4"/>
      <c r="AA69" s="4"/>
      <c r="AB69" s="4"/>
      <c r="AC69" s="4"/>
      <c r="AD69" s="4"/>
      <c r="AE69" s="4"/>
      <c r="AF69" s="4"/>
      <c r="AG69" s="4"/>
    </row>
    <row r="70" spans="1:33" ht="15.75" hidden="1" customHeight="1">
      <c r="A70" s="27"/>
      <c r="B70" s="27"/>
      <c r="C70" s="27"/>
      <c r="D70" s="27"/>
      <c r="E70" s="27"/>
      <c r="F70" s="27"/>
      <c r="G70" s="27"/>
      <c r="I70" s="51"/>
      <c r="M70" s="120"/>
      <c r="N70" s="120"/>
      <c r="O70" s="120"/>
      <c r="P70" s="120"/>
      <c r="Q70" s="4"/>
      <c r="R70" s="4"/>
      <c r="S70" s="4"/>
      <c r="T70" s="4"/>
      <c r="U70" s="4"/>
      <c r="V70" s="4"/>
      <c r="W70" s="4"/>
      <c r="Y70" s="4"/>
      <c r="AA70" s="4"/>
      <c r="AB70" s="4"/>
      <c r="AC70" s="4"/>
      <c r="AD70" s="4"/>
      <c r="AE70" s="4"/>
      <c r="AF70" s="4"/>
      <c r="AG70" s="4"/>
    </row>
    <row r="71" spans="1:33" ht="15.75" hidden="1" customHeight="1">
      <c r="A71" s="27"/>
      <c r="B71" s="27"/>
      <c r="C71" s="27"/>
      <c r="D71" s="27"/>
      <c r="E71" s="27"/>
      <c r="F71" s="27"/>
      <c r="G71" s="27"/>
      <c r="I71" s="51"/>
      <c r="M71" s="120"/>
      <c r="N71" s="120"/>
      <c r="O71" s="120"/>
      <c r="P71" s="120"/>
      <c r="Q71" s="4"/>
      <c r="R71" s="4"/>
      <c r="S71" s="4"/>
      <c r="T71" s="4"/>
      <c r="U71" s="4"/>
      <c r="V71" s="4"/>
      <c r="W71" s="4"/>
      <c r="Y71" s="4"/>
      <c r="AA71" s="4"/>
      <c r="AB71" s="4"/>
      <c r="AC71" s="4"/>
      <c r="AD71" s="4"/>
      <c r="AE71" s="4"/>
      <c r="AF71" s="4"/>
      <c r="AG71" s="4"/>
    </row>
    <row r="72" spans="1:33" ht="15.75" hidden="1" customHeight="1">
      <c r="A72" s="27"/>
      <c r="B72" s="27"/>
      <c r="C72" s="27"/>
      <c r="D72" s="27"/>
      <c r="E72" s="27"/>
      <c r="F72" s="27"/>
      <c r="G72" s="27"/>
      <c r="I72" s="51"/>
      <c r="M72" s="120"/>
      <c r="N72" s="120"/>
      <c r="O72" s="120"/>
      <c r="P72" s="120"/>
      <c r="Q72" s="4"/>
      <c r="R72" s="4"/>
      <c r="S72" s="4"/>
      <c r="T72" s="4"/>
      <c r="U72" s="4"/>
      <c r="V72" s="4"/>
      <c r="W72" s="4"/>
      <c r="Y72" s="4"/>
      <c r="AA72" s="4"/>
      <c r="AB72" s="4"/>
      <c r="AC72" s="4"/>
      <c r="AD72" s="4"/>
      <c r="AE72" s="4"/>
      <c r="AF72" s="4"/>
      <c r="AG72" s="4"/>
    </row>
    <row r="73" spans="1:33" ht="15.75" hidden="1" customHeight="1">
      <c r="A73" s="27"/>
      <c r="B73" s="27"/>
      <c r="C73" s="27"/>
      <c r="D73" s="27"/>
      <c r="E73" s="27"/>
      <c r="F73" s="27"/>
      <c r="G73" s="27"/>
      <c r="I73" s="51"/>
      <c r="M73" s="120"/>
      <c r="N73" s="120"/>
      <c r="O73" s="120"/>
      <c r="P73" s="120"/>
      <c r="Q73" s="4"/>
      <c r="R73" s="4"/>
      <c r="S73" s="4"/>
      <c r="T73" s="4"/>
      <c r="U73" s="4"/>
      <c r="V73" s="4"/>
      <c r="W73" s="4"/>
      <c r="Y73" s="4"/>
      <c r="AA73" s="4"/>
      <c r="AB73" s="4"/>
      <c r="AC73" s="4"/>
      <c r="AD73" s="4"/>
      <c r="AE73" s="4"/>
      <c r="AF73" s="4"/>
      <c r="AG73" s="4"/>
    </row>
    <row r="74" spans="1:33" ht="15.75" hidden="1" customHeight="1">
      <c r="A74" s="27"/>
      <c r="B74" s="27"/>
      <c r="C74" s="27"/>
      <c r="D74" s="27"/>
      <c r="E74" s="27"/>
      <c r="F74" s="27"/>
      <c r="G74" s="27"/>
      <c r="I74" s="51"/>
      <c r="M74" s="120"/>
      <c r="N74" s="120"/>
      <c r="O74" s="120"/>
      <c r="P74" s="120"/>
      <c r="Q74" s="4"/>
      <c r="R74" s="4"/>
      <c r="S74" s="4"/>
      <c r="T74" s="4"/>
      <c r="U74" s="4"/>
      <c r="V74" s="4"/>
      <c r="W74" s="4"/>
      <c r="Y74" s="4"/>
      <c r="AA74" s="4"/>
      <c r="AB74" s="4"/>
      <c r="AC74" s="4"/>
      <c r="AD74" s="4"/>
      <c r="AE74" s="4"/>
      <c r="AF74" s="4"/>
      <c r="AG74" s="4"/>
    </row>
    <row r="75" spans="1:33" ht="15.75" hidden="1" customHeight="1">
      <c r="A75" s="27"/>
      <c r="B75" s="27"/>
      <c r="C75" s="27"/>
      <c r="D75" s="27"/>
      <c r="E75" s="27"/>
      <c r="F75" s="27"/>
      <c r="G75" s="27"/>
      <c r="I75" s="51"/>
      <c r="M75" s="120"/>
      <c r="N75" s="120"/>
      <c r="O75" s="120"/>
      <c r="P75" s="120"/>
      <c r="Q75" s="4"/>
      <c r="R75" s="4"/>
      <c r="S75" s="4"/>
      <c r="T75" s="4"/>
      <c r="U75" s="4"/>
      <c r="V75" s="4"/>
      <c r="W75" s="4"/>
      <c r="Y75" s="4"/>
      <c r="AA75" s="4"/>
      <c r="AB75" s="4"/>
      <c r="AC75" s="4"/>
      <c r="AD75" s="4"/>
      <c r="AE75" s="4"/>
      <c r="AF75" s="4"/>
      <c r="AG75" s="4"/>
    </row>
    <row r="76" spans="1:33" ht="15.75" hidden="1" customHeight="1">
      <c r="A76" s="27"/>
      <c r="B76" s="27"/>
      <c r="C76" s="27"/>
      <c r="D76" s="27"/>
      <c r="E76" s="27"/>
      <c r="F76" s="27"/>
      <c r="G76" s="27"/>
      <c r="I76" s="51"/>
      <c r="M76" s="120"/>
      <c r="N76" s="120"/>
      <c r="O76" s="120"/>
      <c r="P76" s="120"/>
      <c r="Q76" s="4"/>
      <c r="R76" s="4"/>
      <c r="S76" s="4"/>
      <c r="T76" s="4"/>
      <c r="U76" s="4"/>
      <c r="V76" s="4"/>
      <c r="W76" s="4"/>
      <c r="Y76" s="4"/>
      <c r="AA76" s="4"/>
      <c r="AB76" s="4"/>
      <c r="AC76" s="4"/>
      <c r="AD76" s="4"/>
      <c r="AE76" s="4"/>
      <c r="AF76" s="4"/>
      <c r="AG76" s="4"/>
    </row>
    <row r="77" spans="1:33" ht="15.75" hidden="1" customHeight="1">
      <c r="A77" s="27"/>
      <c r="B77" s="27"/>
      <c r="C77" s="27"/>
      <c r="D77" s="27"/>
      <c r="E77" s="27"/>
      <c r="F77" s="27"/>
      <c r="G77" s="27"/>
      <c r="I77" s="51"/>
      <c r="M77" s="120"/>
      <c r="N77" s="120"/>
      <c r="O77" s="120"/>
      <c r="P77" s="120"/>
      <c r="Q77" s="4"/>
      <c r="R77" s="4"/>
      <c r="S77" s="4"/>
      <c r="T77" s="4"/>
      <c r="U77" s="4"/>
      <c r="V77" s="4"/>
      <c r="W77" s="4"/>
      <c r="Y77" s="4"/>
      <c r="AA77" s="4"/>
      <c r="AB77" s="4"/>
      <c r="AC77" s="4"/>
      <c r="AD77" s="4"/>
      <c r="AE77" s="4"/>
      <c r="AF77" s="4"/>
      <c r="AG77" s="4"/>
    </row>
    <row r="78" spans="1:33" ht="15.75" hidden="1" customHeight="1">
      <c r="A78" s="27"/>
      <c r="B78" s="27"/>
      <c r="C78" s="27"/>
      <c r="D78" s="27"/>
      <c r="E78" s="27"/>
      <c r="F78" s="27"/>
      <c r="G78" s="27"/>
      <c r="I78" s="51"/>
      <c r="M78" s="120"/>
      <c r="N78" s="120"/>
      <c r="O78" s="120"/>
      <c r="P78" s="120"/>
      <c r="Q78" s="4"/>
      <c r="R78" s="4"/>
      <c r="S78" s="4"/>
      <c r="T78" s="4"/>
      <c r="U78" s="4"/>
      <c r="V78" s="4"/>
      <c r="W78" s="4"/>
      <c r="Y78" s="4"/>
      <c r="AA78" s="4"/>
      <c r="AB78" s="4"/>
      <c r="AC78" s="4"/>
      <c r="AD78" s="4"/>
      <c r="AE78" s="4"/>
      <c r="AF78" s="4"/>
      <c r="AG78" s="4"/>
    </row>
    <row r="79" spans="1:33" ht="15.75" hidden="1" customHeight="1">
      <c r="A79" s="27"/>
      <c r="B79" s="27"/>
      <c r="C79" s="27"/>
      <c r="D79" s="27"/>
      <c r="E79" s="27"/>
      <c r="F79" s="27"/>
      <c r="G79" s="27"/>
      <c r="I79" s="51"/>
      <c r="M79" s="120"/>
      <c r="N79" s="120"/>
      <c r="O79" s="120"/>
      <c r="P79" s="120"/>
      <c r="Q79" s="4"/>
      <c r="R79" s="4"/>
      <c r="S79" s="4"/>
      <c r="T79" s="4"/>
      <c r="U79" s="4"/>
      <c r="Y79" s="4"/>
      <c r="AA79" s="4"/>
      <c r="AB79" s="4"/>
      <c r="AC79" s="4"/>
      <c r="AD79" s="4"/>
      <c r="AE79" s="4"/>
      <c r="AF79" s="4"/>
      <c r="AG79" s="4"/>
    </row>
    <row r="80" spans="1:33" ht="15.75" hidden="1" customHeight="1">
      <c r="A80" s="27"/>
      <c r="B80" s="27"/>
      <c r="C80" s="27"/>
      <c r="D80" s="27"/>
      <c r="E80" s="27"/>
      <c r="F80" s="27"/>
      <c r="G80" s="27"/>
      <c r="I80" s="51"/>
      <c r="M80" s="120"/>
      <c r="N80" s="120"/>
      <c r="O80" s="120"/>
      <c r="P80" s="120"/>
      <c r="Q80" s="4"/>
      <c r="R80" s="4"/>
      <c r="S80" s="4"/>
      <c r="T80" s="4"/>
      <c r="U80" s="4"/>
      <c r="Y80" s="4"/>
      <c r="AA80" s="4"/>
      <c r="AB80" s="4"/>
      <c r="AC80" s="4"/>
      <c r="AD80" s="4"/>
      <c r="AE80" s="4"/>
      <c r="AF80" s="4"/>
      <c r="AG80" s="4"/>
    </row>
    <row r="81" spans="1:33" ht="15.75" hidden="1" customHeight="1">
      <c r="A81" s="27"/>
      <c r="B81" s="27"/>
      <c r="C81" s="27"/>
      <c r="D81" s="27"/>
      <c r="E81" s="27"/>
      <c r="F81" s="27"/>
      <c r="G81" s="27"/>
      <c r="I81" s="51"/>
      <c r="M81" s="120"/>
      <c r="N81" s="120"/>
      <c r="O81" s="120"/>
      <c r="P81" s="120"/>
      <c r="Q81" s="4"/>
      <c r="R81" s="4"/>
      <c r="S81" s="4"/>
      <c r="T81" s="4"/>
      <c r="U81" s="4"/>
      <c r="AA81" s="4"/>
      <c r="AB81" s="4"/>
      <c r="AC81" s="4"/>
      <c r="AD81" s="4"/>
      <c r="AE81" s="4"/>
      <c r="AF81" s="4"/>
      <c r="AG81" s="4"/>
    </row>
    <row r="82" spans="1:33" ht="15.75" hidden="1" customHeight="1">
      <c r="A82" s="27"/>
      <c r="B82" s="27"/>
      <c r="C82" s="27"/>
      <c r="D82" s="27"/>
      <c r="E82" s="27"/>
      <c r="F82" s="27"/>
      <c r="G82" s="27"/>
      <c r="I82" s="51"/>
      <c r="M82" s="120"/>
      <c r="N82" s="120"/>
      <c r="O82" s="120"/>
      <c r="P82" s="120"/>
      <c r="Q82" s="4"/>
      <c r="R82" s="4"/>
      <c r="S82" s="4"/>
      <c r="T82" s="4"/>
      <c r="U82" s="4"/>
      <c r="AA82" s="4"/>
      <c r="AB82" s="4"/>
      <c r="AC82" s="4"/>
      <c r="AD82" s="4"/>
      <c r="AE82" s="4"/>
      <c r="AF82" s="4"/>
      <c r="AG82" s="4"/>
    </row>
    <row r="83" spans="1:33" ht="15.75" hidden="1" customHeight="1">
      <c r="A83" s="27"/>
      <c r="B83" s="27"/>
      <c r="C83" s="27"/>
      <c r="D83" s="27"/>
      <c r="E83" s="27"/>
      <c r="F83" s="27"/>
      <c r="G83" s="27"/>
      <c r="I83" s="51"/>
      <c r="M83" s="120"/>
      <c r="N83" s="120"/>
      <c r="O83" s="120"/>
      <c r="P83" s="120"/>
      <c r="Q83" s="4"/>
      <c r="R83" s="4"/>
      <c r="S83" s="4"/>
      <c r="T83" s="4"/>
      <c r="U83" s="4"/>
      <c r="AA83" s="4"/>
      <c r="AB83" s="4"/>
      <c r="AC83" s="4"/>
      <c r="AD83" s="4"/>
      <c r="AE83" s="4"/>
      <c r="AF83" s="4"/>
      <c r="AG83" s="4"/>
    </row>
    <row r="84" spans="1:33" ht="15.75" hidden="1" customHeight="1">
      <c r="A84" s="27"/>
      <c r="B84" s="27"/>
      <c r="C84" s="27"/>
      <c r="D84" s="27"/>
      <c r="E84" s="27"/>
      <c r="F84" s="27"/>
      <c r="G84" s="27"/>
      <c r="I84" s="51"/>
      <c r="M84" s="120"/>
      <c r="N84" s="120"/>
      <c r="O84" s="120"/>
      <c r="P84" s="120"/>
      <c r="Q84" s="4"/>
      <c r="R84" s="4"/>
      <c r="S84" s="4"/>
      <c r="T84" s="4"/>
      <c r="U84" s="4"/>
      <c r="AA84" s="4"/>
      <c r="AB84" s="4"/>
      <c r="AC84" s="4"/>
      <c r="AD84" s="4"/>
      <c r="AE84" s="4"/>
      <c r="AF84" s="4"/>
      <c r="AG84" s="4"/>
    </row>
    <row r="85" spans="1:33" ht="15.75" hidden="1" customHeight="1">
      <c r="A85" s="27"/>
      <c r="B85" s="27"/>
      <c r="C85" s="27"/>
      <c r="D85" s="27"/>
      <c r="E85" s="27"/>
      <c r="F85" s="27"/>
      <c r="G85" s="27"/>
      <c r="I85" s="51"/>
      <c r="M85" s="120"/>
      <c r="N85" s="120"/>
      <c r="O85" s="120"/>
      <c r="P85" s="120"/>
      <c r="Q85" s="4"/>
      <c r="R85" s="4"/>
      <c r="S85" s="4"/>
      <c r="T85" s="4"/>
      <c r="U85" s="4"/>
      <c r="AA85" s="4"/>
      <c r="AB85" s="4"/>
      <c r="AC85" s="4"/>
      <c r="AD85" s="4"/>
      <c r="AE85" s="4"/>
      <c r="AF85" s="4"/>
      <c r="AG85" s="4"/>
    </row>
    <row r="86" spans="1:33" ht="15.75" hidden="1" customHeight="1">
      <c r="A86" s="27"/>
      <c r="B86" s="27"/>
      <c r="C86" s="27"/>
      <c r="D86" s="27"/>
      <c r="E86" s="27"/>
      <c r="F86" s="27"/>
      <c r="G86" s="27"/>
      <c r="I86" s="51"/>
      <c r="M86" s="120"/>
      <c r="N86" s="120"/>
      <c r="O86" s="120"/>
      <c r="P86" s="120"/>
      <c r="S86" s="4"/>
      <c r="T86" s="4"/>
      <c r="AA86" s="4"/>
      <c r="AB86" s="4"/>
      <c r="AC86" s="4"/>
      <c r="AD86" s="4"/>
      <c r="AE86" s="4"/>
      <c r="AF86" s="4"/>
      <c r="AG86" s="4"/>
    </row>
    <row r="87" spans="1:33" ht="15.75" hidden="1" customHeight="1">
      <c r="A87" s="27"/>
      <c r="B87" s="27"/>
      <c r="C87" s="27"/>
      <c r="D87" s="27"/>
      <c r="E87" s="27"/>
      <c r="F87" s="27"/>
      <c r="G87" s="27"/>
      <c r="I87" s="51"/>
      <c r="M87" s="120"/>
      <c r="N87" s="120"/>
      <c r="O87" s="120"/>
      <c r="P87" s="120"/>
      <c r="AA87" s="4"/>
      <c r="AB87" s="4"/>
      <c r="AC87" s="4"/>
      <c r="AD87" s="4"/>
      <c r="AE87" s="4"/>
      <c r="AF87" s="4"/>
      <c r="AG87" s="4"/>
    </row>
    <row r="88" spans="1:33" ht="15.75" hidden="1" customHeight="1">
      <c r="A88" s="27"/>
      <c r="B88" s="27"/>
      <c r="C88" s="27"/>
      <c r="D88" s="27"/>
      <c r="E88" s="27"/>
      <c r="F88" s="27"/>
      <c r="G88" s="27"/>
      <c r="I88" s="51"/>
      <c r="M88" s="120"/>
      <c r="N88" s="120"/>
      <c r="O88" s="120"/>
      <c r="P88" s="120"/>
      <c r="AA88" s="4"/>
      <c r="AB88" s="4"/>
      <c r="AC88" s="4"/>
      <c r="AD88" s="4"/>
      <c r="AE88" s="4"/>
      <c r="AF88" s="4"/>
      <c r="AG88" s="4"/>
    </row>
    <row r="89" spans="1:33" ht="15.75" hidden="1" customHeight="1">
      <c r="A89" s="27"/>
      <c r="B89" s="27"/>
      <c r="C89" s="27"/>
      <c r="D89" s="27"/>
      <c r="E89" s="27"/>
      <c r="F89" s="27"/>
      <c r="G89" s="27"/>
      <c r="I89" s="51"/>
      <c r="M89" s="120"/>
      <c r="N89" s="120"/>
      <c r="O89" s="120"/>
      <c r="P89" s="120"/>
      <c r="AA89" s="4"/>
      <c r="AB89" s="4"/>
      <c r="AC89" s="4"/>
      <c r="AD89" s="4"/>
      <c r="AE89" s="4"/>
      <c r="AF89" s="4"/>
      <c r="AG89" s="4"/>
    </row>
    <row r="90" spans="1:33" ht="15.75" hidden="1" customHeight="1">
      <c r="A90" s="27"/>
      <c r="B90" s="27"/>
      <c r="C90" s="27"/>
      <c r="D90" s="27"/>
      <c r="E90" s="27"/>
      <c r="F90" s="27"/>
      <c r="G90" s="27"/>
      <c r="I90" s="51"/>
      <c r="M90" s="120"/>
      <c r="N90" s="120"/>
      <c r="O90" s="120"/>
      <c r="P90" s="120"/>
      <c r="AA90" s="4"/>
      <c r="AB90" s="4"/>
      <c r="AC90" s="4"/>
      <c r="AD90" s="4"/>
    </row>
    <row r="91" spans="1:33" ht="15.75" hidden="1" customHeight="1">
      <c r="A91" s="27"/>
      <c r="B91" s="27"/>
      <c r="C91" s="27"/>
      <c r="D91" s="27"/>
      <c r="E91" s="27"/>
      <c r="F91" s="27"/>
      <c r="G91" s="27"/>
      <c r="I91" s="51"/>
      <c r="M91" s="120"/>
      <c r="N91" s="120"/>
      <c r="O91" s="120"/>
      <c r="P91" s="120"/>
      <c r="AA91" s="4"/>
      <c r="AB91" s="4"/>
      <c r="AC91" s="4"/>
      <c r="AD91" s="4"/>
    </row>
    <row r="92" spans="1:33" ht="15.75" hidden="1" customHeight="1">
      <c r="A92" s="27"/>
      <c r="B92" s="27"/>
      <c r="C92" s="27"/>
      <c r="D92" s="27"/>
      <c r="E92" s="27"/>
      <c r="F92" s="27"/>
      <c r="G92" s="27"/>
      <c r="I92" s="51"/>
      <c r="M92" s="120"/>
      <c r="N92" s="120"/>
      <c r="O92" s="120"/>
      <c r="AA92" s="4"/>
      <c r="AB92" s="4"/>
      <c r="AC92" s="4"/>
    </row>
    <row r="93" spans="1:33" ht="15.75" hidden="1" customHeight="1">
      <c r="A93" s="27"/>
      <c r="B93" s="27"/>
      <c r="C93" s="27"/>
      <c r="D93" s="27"/>
      <c r="E93" s="27"/>
      <c r="F93" s="27"/>
      <c r="G93" s="27"/>
      <c r="I93" s="51"/>
      <c r="M93" s="120"/>
      <c r="AA93" s="4"/>
    </row>
    <row r="94" spans="1:33" ht="15.75" hidden="1" customHeight="1">
      <c r="A94" s="27"/>
      <c r="B94" s="27"/>
      <c r="C94" s="27"/>
      <c r="D94" s="27"/>
      <c r="E94" s="27"/>
      <c r="F94" s="27"/>
      <c r="G94" s="27"/>
      <c r="I94" s="51"/>
      <c r="M94" s="120"/>
      <c r="AA94" s="4"/>
    </row>
    <row r="95" spans="1:33" ht="15.75" hidden="1" customHeight="1">
      <c r="A95" s="27"/>
      <c r="B95" s="27"/>
      <c r="C95" s="27"/>
      <c r="D95" s="27"/>
      <c r="E95" s="27"/>
      <c r="F95" s="27"/>
      <c r="G95" s="27"/>
      <c r="I95" s="51"/>
      <c r="M95" s="120"/>
      <c r="AA95" s="4"/>
    </row>
    <row r="96" spans="1:33" ht="15.75" hidden="1" customHeight="1">
      <c r="A96" s="27"/>
      <c r="B96" s="27"/>
      <c r="C96" s="27"/>
      <c r="D96" s="27"/>
      <c r="E96" s="27"/>
      <c r="F96" s="27"/>
      <c r="G96" s="27"/>
      <c r="I96" s="51"/>
      <c r="M96" s="120"/>
      <c r="AA96" s="4"/>
    </row>
    <row r="97" spans="1:9" ht="15.75" hidden="1" customHeight="1">
      <c r="A97" s="27"/>
      <c r="B97" s="27"/>
      <c r="C97" s="27"/>
      <c r="D97" s="27"/>
      <c r="E97" s="27"/>
      <c r="F97" s="27"/>
      <c r="G97" s="27"/>
      <c r="I97" s="51"/>
    </row>
    <row r="98" spans="1:9" ht="15.75" hidden="1" customHeight="1">
      <c r="A98" s="27"/>
      <c r="B98" s="27"/>
      <c r="C98" s="27"/>
      <c r="D98" s="27"/>
      <c r="E98" s="27"/>
      <c r="F98" s="27"/>
      <c r="G98" s="27"/>
      <c r="I98" s="51"/>
    </row>
    <row r="99" spans="1:9" ht="15.75" hidden="1" customHeight="1">
      <c r="A99" s="27"/>
      <c r="B99" s="27"/>
      <c r="C99" s="27"/>
      <c r="D99" s="27"/>
      <c r="E99" s="27"/>
      <c r="F99" s="27"/>
      <c r="G99" s="27"/>
      <c r="I99" s="51"/>
    </row>
    <row r="100" spans="1:9" ht="15.75" hidden="1" customHeight="1">
      <c r="A100" s="27"/>
      <c r="B100" s="27"/>
      <c r="C100" s="27"/>
      <c r="D100" s="27"/>
      <c r="E100" s="27"/>
      <c r="F100" s="27"/>
      <c r="G100" s="27"/>
      <c r="I100" s="51"/>
    </row>
    <row r="101" spans="1:9" ht="15.75" hidden="1" customHeight="1">
      <c r="A101" s="27"/>
      <c r="B101" s="27"/>
      <c r="C101" s="27"/>
      <c r="D101" s="27"/>
      <c r="E101" s="27"/>
      <c r="F101" s="27"/>
      <c r="G101" s="27"/>
      <c r="I101" s="51"/>
    </row>
    <row r="102" spans="1:9" ht="15.75" hidden="1" customHeight="1">
      <c r="A102" s="27"/>
      <c r="B102" s="27"/>
      <c r="C102" s="27"/>
      <c r="D102" s="27"/>
      <c r="E102" s="27"/>
      <c r="F102" s="27"/>
      <c r="G102" s="27"/>
      <c r="I102" s="51"/>
    </row>
    <row r="103" spans="1:9" ht="15.75" hidden="1" customHeight="1">
      <c r="A103" s="27"/>
      <c r="B103" s="27"/>
      <c r="C103" s="27"/>
      <c r="D103" s="27"/>
      <c r="E103" s="27"/>
      <c r="F103" s="27"/>
      <c r="G103" s="27"/>
      <c r="I103" s="51"/>
    </row>
    <row r="104" spans="1:9" ht="15.75" hidden="1" customHeight="1">
      <c r="A104" s="27"/>
      <c r="B104" s="27"/>
      <c r="C104" s="27"/>
      <c r="D104" s="27"/>
      <c r="E104" s="27"/>
      <c r="F104" s="27"/>
      <c r="G104" s="27"/>
      <c r="I104" s="51"/>
    </row>
    <row r="105" spans="1:9" ht="15.75" hidden="1" customHeight="1">
      <c r="A105" s="27"/>
      <c r="B105" s="27"/>
      <c r="C105" s="27"/>
      <c r="D105" s="27"/>
      <c r="E105" s="27"/>
      <c r="F105" s="27"/>
      <c r="G105" s="27"/>
      <c r="I105" s="51"/>
    </row>
    <row r="106" spans="1:9" ht="15.75" hidden="1" customHeight="1">
      <c r="A106" s="27"/>
      <c r="B106" s="27"/>
      <c r="C106" s="27"/>
      <c r="D106" s="27"/>
      <c r="E106" s="27"/>
      <c r="F106" s="27"/>
      <c r="G106" s="27"/>
      <c r="I106" s="51"/>
    </row>
    <row r="107" spans="1:9" ht="15.75" hidden="1" customHeight="1">
      <c r="A107" s="27"/>
      <c r="B107" s="27"/>
      <c r="C107" s="27"/>
      <c r="D107" s="27"/>
      <c r="E107" s="27"/>
      <c r="F107" s="27"/>
      <c r="G107" s="27"/>
      <c r="I107" s="51"/>
    </row>
    <row r="108" spans="1:9" ht="15.75" hidden="1" customHeight="1">
      <c r="A108" s="27"/>
      <c r="B108" s="27"/>
      <c r="C108" s="27"/>
      <c r="D108" s="27"/>
      <c r="E108" s="27"/>
      <c r="F108" s="27"/>
      <c r="G108" s="27"/>
      <c r="I108" s="51"/>
    </row>
    <row r="109" spans="1:9" ht="15.75" hidden="1" customHeight="1">
      <c r="A109" s="27"/>
      <c r="B109" s="27"/>
      <c r="C109" s="27"/>
      <c r="D109" s="27"/>
      <c r="E109" s="27"/>
      <c r="F109" s="27"/>
      <c r="G109" s="27"/>
      <c r="I109" s="51"/>
    </row>
    <row r="110" spans="1:9" ht="15.75" hidden="1" customHeight="1">
      <c r="A110" s="27"/>
      <c r="B110" s="27"/>
      <c r="C110" s="27"/>
      <c r="D110" s="27"/>
      <c r="E110" s="27"/>
      <c r="F110" s="27"/>
      <c r="G110" s="27"/>
      <c r="I110" s="51"/>
    </row>
    <row r="111" spans="1:9" ht="15.75" hidden="1" customHeight="1">
      <c r="A111" s="27"/>
      <c r="B111" s="27"/>
      <c r="C111" s="27"/>
      <c r="D111" s="27"/>
      <c r="E111" s="27"/>
      <c r="F111" s="27"/>
      <c r="G111" s="27"/>
      <c r="I111" s="51"/>
    </row>
    <row r="112" spans="1:9" ht="15.75" hidden="1" customHeight="1">
      <c r="A112" s="27"/>
      <c r="B112" s="27"/>
      <c r="C112" s="27"/>
      <c r="D112" s="27"/>
      <c r="E112" s="27"/>
      <c r="F112" s="27"/>
      <c r="G112" s="27"/>
      <c r="I112" s="51"/>
    </row>
    <row r="113" spans="1:9" ht="15.75" hidden="1" customHeight="1">
      <c r="A113" s="27"/>
      <c r="B113" s="27"/>
      <c r="C113" s="27"/>
      <c r="D113" s="27"/>
      <c r="E113" s="27"/>
      <c r="F113" s="27"/>
      <c r="G113" s="27"/>
      <c r="I113" s="51"/>
    </row>
    <row r="114" spans="1:9" ht="15.75" hidden="1" customHeight="1">
      <c r="A114" s="27"/>
      <c r="B114" s="27"/>
      <c r="C114" s="27"/>
      <c r="D114" s="27"/>
      <c r="E114" s="27"/>
      <c r="F114" s="27"/>
      <c r="G114" s="27"/>
      <c r="I114" s="51"/>
    </row>
    <row r="115" spans="1:9" ht="15.75" hidden="1" customHeight="1">
      <c r="A115" s="27"/>
      <c r="B115" s="27"/>
      <c r="C115" s="27"/>
      <c r="D115" s="27"/>
      <c r="E115" s="27"/>
      <c r="F115" s="27"/>
      <c r="G115" s="27"/>
      <c r="I115" s="51"/>
    </row>
    <row r="116" spans="1:9" ht="15.75" hidden="1" customHeight="1">
      <c r="A116" s="27"/>
      <c r="B116" s="27"/>
      <c r="C116" s="27"/>
      <c r="D116" s="27"/>
      <c r="E116" s="27"/>
      <c r="F116" s="27"/>
      <c r="G116" s="27"/>
      <c r="I116" s="51"/>
    </row>
    <row r="117" spans="1:9" ht="15.75" hidden="1" customHeight="1">
      <c r="A117" s="27"/>
      <c r="B117" s="27"/>
      <c r="C117" s="27"/>
      <c r="D117" s="27"/>
      <c r="E117" s="27"/>
      <c r="F117" s="27"/>
      <c r="G117" s="27"/>
      <c r="I117" s="51"/>
    </row>
    <row r="118" spans="1:9" ht="15.75" hidden="1" customHeight="1">
      <c r="A118" s="27"/>
      <c r="B118" s="27"/>
      <c r="C118" s="27"/>
      <c r="D118" s="27"/>
      <c r="E118" s="27"/>
      <c r="F118" s="27"/>
      <c r="G118" s="27"/>
      <c r="I118" s="51"/>
    </row>
    <row r="119" spans="1:9" ht="15.75" hidden="1" customHeight="1">
      <c r="A119" s="27"/>
      <c r="B119" s="27"/>
      <c r="C119" s="27"/>
      <c r="D119" s="27"/>
      <c r="E119" s="27"/>
      <c r="F119" s="27"/>
      <c r="G119" s="27"/>
      <c r="I119" s="51"/>
    </row>
    <row r="120" spans="1:9" ht="15.75" hidden="1" customHeight="1">
      <c r="A120" s="27"/>
      <c r="B120" s="27"/>
      <c r="C120" s="27"/>
      <c r="D120" s="27"/>
      <c r="E120" s="27"/>
      <c r="F120" s="27"/>
      <c r="G120" s="27"/>
      <c r="I120" s="51"/>
    </row>
    <row r="121" spans="1:9" ht="15.75" hidden="1" customHeight="1">
      <c r="A121" s="27"/>
      <c r="B121" s="27"/>
      <c r="C121" s="27"/>
      <c r="D121" s="27"/>
      <c r="E121" s="27"/>
      <c r="F121" s="27"/>
      <c r="G121" s="27"/>
      <c r="I121" s="51"/>
    </row>
    <row r="122" spans="1:9" ht="15.75" hidden="1" customHeight="1">
      <c r="A122" s="27"/>
      <c r="B122" s="27"/>
      <c r="C122" s="27"/>
      <c r="D122" s="27"/>
      <c r="E122" s="27"/>
      <c r="F122" s="27"/>
      <c r="G122" s="27"/>
      <c r="I122" s="51"/>
    </row>
    <row r="123" spans="1:9" ht="15.75" hidden="1" customHeight="1">
      <c r="A123" s="27"/>
      <c r="B123" s="27"/>
      <c r="C123" s="27"/>
      <c r="D123" s="27"/>
      <c r="E123" s="27"/>
      <c r="F123" s="27"/>
      <c r="G123" s="27"/>
      <c r="I123" s="51"/>
    </row>
    <row r="124" spans="1:9" ht="15.75" hidden="1" customHeight="1">
      <c r="A124" s="27"/>
      <c r="B124" s="27"/>
      <c r="C124" s="27"/>
      <c r="D124" s="27"/>
      <c r="E124" s="27"/>
      <c r="F124" s="27"/>
      <c r="G124" s="27"/>
      <c r="I124" s="51"/>
    </row>
    <row r="125" spans="1:9" ht="15.75" hidden="1" customHeight="1">
      <c r="A125" s="27"/>
      <c r="B125" s="27"/>
      <c r="C125" s="27"/>
      <c r="D125" s="27"/>
      <c r="E125" s="27"/>
      <c r="F125" s="27"/>
      <c r="G125" s="27"/>
      <c r="I125" s="51"/>
    </row>
    <row r="126" spans="1:9" ht="15.75" hidden="1" customHeight="1">
      <c r="A126" s="27"/>
      <c r="B126" s="27"/>
      <c r="C126" s="27"/>
      <c r="D126" s="27"/>
      <c r="E126" s="27"/>
      <c r="F126" s="27"/>
      <c r="G126" s="27"/>
      <c r="I126" s="51"/>
    </row>
    <row r="127" spans="1:9" ht="15.75" hidden="1" customHeight="1">
      <c r="A127" s="27"/>
      <c r="B127" s="27"/>
      <c r="C127" s="27"/>
      <c r="D127" s="27"/>
      <c r="E127" s="27"/>
      <c r="F127" s="27"/>
      <c r="G127" s="27"/>
      <c r="I127" s="51"/>
    </row>
    <row r="128" spans="1:9" ht="15.75" hidden="1" customHeight="1">
      <c r="A128" s="27"/>
      <c r="B128" s="27"/>
      <c r="C128" s="27"/>
      <c r="D128" s="27"/>
      <c r="E128" s="27"/>
      <c r="F128" s="27"/>
      <c r="G128" s="27"/>
      <c r="I128" s="51"/>
    </row>
    <row r="129" spans="1:9" ht="15.75" hidden="1" customHeight="1">
      <c r="A129" s="27"/>
      <c r="B129" s="27"/>
      <c r="C129" s="27"/>
      <c r="D129" s="27"/>
      <c r="E129" s="27"/>
      <c r="F129" s="27"/>
      <c r="G129" s="27"/>
      <c r="I129" s="51"/>
    </row>
    <row r="130" spans="1:9" ht="15.75" hidden="1" customHeight="1">
      <c r="A130" s="27"/>
      <c r="B130" s="27"/>
      <c r="C130" s="27"/>
      <c r="D130" s="27"/>
      <c r="E130" s="27"/>
      <c r="F130" s="27"/>
      <c r="G130" s="27"/>
      <c r="I130" s="51"/>
    </row>
    <row r="131" spans="1:9" ht="15.75" hidden="1" customHeight="1">
      <c r="A131" s="27"/>
      <c r="B131" s="27"/>
      <c r="C131" s="27"/>
      <c r="D131" s="27"/>
      <c r="E131" s="27"/>
      <c r="F131" s="27"/>
      <c r="G131" s="27"/>
      <c r="I131" s="51"/>
    </row>
    <row r="132" spans="1:9" ht="15.75" hidden="1" customHeight="1">
      <c r="A132" s="27"/>
      <c r="B132" s="27"/>
      <c r="C132" s="27"/>
      <c r="D132" s="27"/>
      <c r="E132" s="27"/>
      <c r="F132" s="27"/>
      <c r="G132" s="27"/>
      <c r="I132" s="51"/>
    </row>
    <row r="133" spans="1:9" ht="15.75" hidden="1" customHeight="1">
      <c r="A133" s="27"/>
      <c r="B133" s="27"/>
      <c r="C133" s="27"/>
      <c r="D133" s="27"/>
      <c r="E133" s="27"/>
      <c r="F133" s="27"/>
      <c r="G133" s="27"/>
      <c r="I133" s="51"/>
    </row>
    <row r="134" spans="1:9" ht="15.75" hidden="1" customHeight="1">
      <c r="A134" s="27"/>
      <c r="B134" s="27"/>
      <c r="C134" s="27"/>
      <c r="D134" s="27"/>
      <c r="E134" s="27"/>
      <c r="F134" s="27"/>
      <c r="G134" s="27"/>
      <c r="I134" s="51"/>
    </row>
    <row r="135" spans="1:9" ht="15.75" hidden="1" customHeight="1">
      <c r="A135" s="27"/>
      <c r="B135" s="27"/>
      <c r="C135" s="27"/>
      <c r="D135" s="27"/>
      <c r="E135" s="27"/>
      <c r="F135" s="27"/>
      <c r="G135" s="27"/>
      <c r="I135" s="51"/>
    </row>
    <row r="136" spans="1:9" ht="15.75" hidden="1" customHeight="1">
      <c r="A136" s="27"/>
      <c r="B136" s="27"/>
      <c r="C136" s="27"/>
      <c r="D136" s="27"/>
      <c r="E136" s="27"/>
      <c r="F136" s="27"/>
      <c r="G136" s="27"/>
      <c r="I136" s="51"/>
    </row>
    <row r="137" spans="1:9" ht="15.75" hidden="1" customHeight="1">
      <c r="A137" s="27"/>
      <c r="B137" s="27"/>
      <c r="C137" s="27"/>
      <c r="D137" s="27"/>
      <c r="E137" s="27"/>
      <c r="F137" s="27"/>
      <c r="G137" s="27"/>
      <c r="I137" s="51"/>
    </row>
    <row r="138" spans="1:9" ht="15.75" hidden="1" customHeight="1">
      <c r="A138" s="27"/>
      <c r="B138" s="27"/>
      <c r="C138" s="27"/>
      <c r="D138" s="27"/>
      <c r="E138" s="27"/>
      <c r="F138" s="27"/>
      <c r="G138" s="27"/>
      <c r="I138" s="51"/>
    </row>
    <row r="139" spans="1:9" ht="15.75" hidden="1" customHeight="1">
      <c r="A139" s="27"/>
      <c r="B139" s="27"/>
      <c r="C139" s="27"/>
      <c r="D139" s="27"/>
      <c r="E139" s="27"/>
      <c r="F139" s="27"/>
      <c r="G139" s="27"/>
      <c r="I139" s="51"/>
    </row>
    <row r="140" spans="1:9" ht="15.75" hidden="1" customHeight="1">
      <c r="A140" s="27"/>
      <c r="B140" s="27"/>
      <c r="C140" s="27"/>
      <c r="D140" s="27"/>
      <c r="E140" s="27"/>
      <c r="F140" s="27"/>
      <c r="G140" s="27"/>
      <c r="I140" s="51"/>
    </row>
    <row r="141" spans="1:9" ht="15.75" hidden="1" customHeight="1">
      <c r="A141" s="27"/>
      <c r="B141" s="27"/>
      <c r="C141" s="27"/>
      <c r="D141" s="27"/>
      <c r="E141" s="27"/>
      <c r="F141" s="27"/>
      <c r="G141" s="27"/>
      <c r="I141" s="51"/>
    </row>
    <row r="142" spans="1:9" ht="15.75" hidden="1" customHeight="1">
      <c r="A142" s="27"/>
      <c r="B142" s="27"/>
      <c r="C142" s="27"/>
      <c r="D142" s="27"/>
      <c r="E142" s="27"/>
      <c r="F142" s="27"/>
      <c r="G142" s="27"/>
      <c r="I142" s="51"/>
    </row>
    <row r="143" spans="1:9" ht="15.75" hidden="1" customHeight="1">
      <c r="A143" s="27"/>
      <c r="B143" s="27"/>
      <c r="C143" s="27"/>
      <c r="D143" s="27"/>
      <c r="E143" s="27"/>
      <c r="F143" s="27"/>
      <c r="G143" s="27"/>
      <c r="I143" s="51"/>
    </row>
    <row r="144" spans="1:9" ht="15.75" hidden="1" customHeight="1">
      <c r="A144" s="27"/>
      <c r="B144" s="27"/>
      <c r="C144" s="27"/>
      <c r="D144" s="27"/>
      <c r="E144" s="27"/>
      <c r="F144" s="27"/>
      <c r="G144" s="27"/>
      <c r="I144" s="51"/>
    </row>
    <row r="145" spans="1:9" ht="15.75" hidden="1" customHeight="1">
      <c r="A145" s="27"/>
      <c r="B145" s="27"/>
      <c r="C145" s="27"/>
      <c r="D145" s="27"/>
      <c r="E145" s="27"/>
      <c r="F145" s="27"/>
      <c r="G145" s="27"/>
      <c r="I145" s="51"/>
    </row>
    <row r="146" spans="1:9" ht="15.75" hidden="1" customHeight="1">
      <c r="A146" s="27"/>
      <c r="B146" s="27"/>
      <c r="C146" s="27"/>
      <c r="D146" s="27"/>
      <c r="E146" s="27"/>
      <c r="F146" s="27"/>
      <c r="G146" s="27"/>
      <c r="I146" s="51"/>
    </row>
    <row r="147" spans="1:9" ht="15.75" hidden="1" customHeight="1">
      <c r="A147" s="27"/>
      <c r="B147" s="27"/>
      <c r="C147" s="27"/>
      <c r="D147" s="27"/>
      <c r="E147" s="27"/>
      <c r="F147" s="27"/>
      <c r="G147" s="27"/>
      <c r="I147" s="51"/>
    </row>
    <row r="148" spans="1:9" ht="15.75" hidden="1" customHeight="1">
      <c r="A148" s="27"/>
      <c r="B148" s="27"/>
      <c r="C148" s="27"/>
      <c r="D148" s="27"/>
      <c r="E148" s="27"/>
      <c r="F148" s="27"/>
      <c r="G148" s="27"/>
      <c r="I148" s="51"/>
    </row>
    <row r="149" spans="1:9" ht="15.75" hidden="1" customHeight="1">
      <c r="A149" s="27"/>
      <c r="B149" s="27"/>
      <c r="C149" s="27"/>
      <c r="D149" s="27"/>
      <c r="E149" s="27"/>
      <c r="F149" s="27"/>
      <c r="G149" s="27"/>
      <c r="I149" s="51"/>
    </row>
    <row r="150" spans="1:9" ht="15.75" hidden="1" customHeight="1">
      <c r="A150" s="27"/>
      <c r="B150" s="27"/>
      <c r="C150" s="27"/>
      <c r="D150" s="27"/>
      <c r="E150" s="27"/>
      <c r="F150" s="27"/>
      <c r="G150" s="27"/>
      <c r="I150" s="51"/>
    </row>
    <row r="151" spans="1:9" ht="15.75" hidden="1" customHeight="1">
      <c r="A151" s="27"/>
      <c r="B151" s="27"/>
      <c r="C151" s="27"/>
      <c r="D151" s="27"/>
      <c r="E151" s="27"/>
      <c r="F151" s="27"/>
      <c r="G151" s="27"/>
      <c r="I151" s="51"/>
    </row>
    <row r="152" spans="1:9" ht="15.75" hidden="1" customHeight="1">
      <c r="A152" s="27"/>
      <c r="B152" s="27"/>
      <c r="C152" s="27"/>
      <c r="D152" s="27"/>
      <c r="E152" s="27"/>
      <c r="F152" s="27"/>
      <c r="G152" s="27"/>
      <c r="I152" s="51"/>
    </row>
    <row r="153" spans="1:9" ht="15.75" hidden="1" customHeight="1">
      <c r="A153" s="27"/>
      <c r="B153" s="27"/>
      <c r="C153" s="27"/>
      <c r="D153" s="27"/>
      <c r="E153" s="27"/>
      <c r="F153" s="27"/>
      <c r="G153" s="27"/>
      <c r="I153" s="51"/>
    </row>
    <row r="154" spans="1:9" ht="15.75" hidden="1" customHeight="1">
      <c r="A154" s="27"/>
      <c r="B154" s="27"/>
      <c r="C154" s="27"/>
      <c r="D154" s="27"/>
      <c r="E154" s="27"/>
      <c r="F154" s="27"/>
      <c r="G154" s="27"/>
      <c r="I154" s="51"/>
    </row>
    <row r="155" spans="1:9" ht="15.75" hidden="1" customHeight="1">
      <c r="A155" s="27"/>
      <c r="B155" s="27"/>
      <c r="C155" s="27"/>
      <c r="D155" s="27"/>
      <c r="E155" s="27"/>
      <c r="F155" s="27"/>
      <c r="G155" s="27"/>
      <c r="I155" s="51"/>
    </row>
    <row r="156" spans="1:9" ht="15.75" hidden="1" customHeight="1">
      <c r="A156" s="27"/>
      <c r="B156" s="27"/>
      <c r="C156" s="27"/>
      <c r="D156" s="27"/>
      <c r="E156" s="27"/>
      <c r="F156" s="27"/>
      <c r="G156" s="27"/>
      <c r="I156" s="51"/>
    </row>
    <row r="157" spans="1:9" ht="15.75" hidden="1" customHeight="1">
      <c r="A157" s="27"/>
      <c r="B157" s="27"/>
      <c r="C157" s="27"/>
      <c r="D157" s="27"/>
      <c r="E157" s="27"/>
      <c r="F157" s="27"/>
      <c r="G157" s="27"/>
      <c r="I157" s="51"/>
    </row>
    <row r="158" spans="1:9" ht="15.75" hidden="1" customHeight="1">
      <c r="A158" s="27"/>
      <c r="B158" s="27"/>
      <c r="C158" s="27"/>
      <c r="D158" s="27"/>
      <c r="E158" s="27"/>
      <c r="F158" s="27"/>
      <c r="G158" s="27"/>
      <c r="I158" s="51"/>
    </row>
    <row r="159" spans="1:9" ht="15.75" hidden="1" customHeight="1">
      <c r="A159" s="27"/>
      <c r="B159" s="27"/>
      <c r="C159" s="27"/>
      <c r="D159" s="27"/>
      <c r="E159" s="27"/>
      <c r="F159" s="27"/>
      <c r="G159" s="27"/>
      <c r="I159" s="51"/>
    </row>
    <row r="160" spans="1:9" ht="15.75" hidden="1" customHeight="1">
      <c r="A160" s="27"/>
      <c r="B160" s="27"/>
      <c r="C160" s="27"/>
      <c r="D160" s="27"/>
      <c r="E160" s="27"/>
      <c r="F160" s="27"/>
      <c r="G160" s="27"/>
      <c r="I160" s="51"/>
    </row>
    <row r="161" spans="1:9" ht="15.75" hidden="1" customHeight="1">
      <c r="A161" s="27"/>
      <c r="B161" s="27"/>
      <c r="C161" s="27"/>
      <c r="D161" s="27"/>
      <c r="E161" s="27"/>
      <c r="F161" s="27"/>
      <c r="G161" s="27"/>
      <c r="I161" s="51"/>
    </row>
    <row r="162" spans="1:9" ht="15.75" hidden="1" customHeight="1">
      <c r="A162" s="27"/>
      <c r="B162" s="27"/>
      <c r="C162" s="27"/>
      <c r="D162" s="27"/>
      <c r="E162" s="27"/>
      <c r="F162" s="27"/>
      <c r="G162" s="27"/>
      <c r="I162" s="51"/>
    </row>
    <row r="163" spans="1:9" ht="15.75" hidden="1" customHeight="1">
      <c r="A163" s="27"/>
      <c r="B163" s="27"/>
      <c r="C163" s="27"/>
      <c r="D163" s="27"/>
      <c r="E163" s="27"/>
      <c r="F163" s="27"/>
      <c r="G163" s="27"/>
      <c r="I163" s="51"/>
    </row>
    <row r="164" spans="1:9" ht="15.75" hidden="1" customHeight="1">
      <c r="A164" s="27"/>
      <c r="B164" s="27"/>
      <c r="C164" s="27"/>
      <c r="D164" s="27"/>
      <c r="E164" s="27"/>
      <c r="F164" s="27"/>
      <c r="G164" s="27"/>
      <c r="I164" s="51"/>
    </row>
    <row r="165" spans="1:9" ht="15.75" hidden="1" customHeight="1">
      <c r="A165" s="27"/>
      <c r="B165" s="27"/>
      <c r="C165" s="27"/>
      <c r="D165" s="27"/>
      <c r="E165" s="27"/>
      <c r="F165" s="27"/>
      <c r="G165" s="27"/>
      <c r="I165" s="51"/>
    </row>
    <row r="166" spans="1:9" ht="15.75" hidden="1" customHeight="1">
      <c r="A166" s="27"/>
      <c r="B166" s="27"/>
      <c r="C166" s="27"/>
      <c r="D166" s="27"/>
      <c r="E166" s="27"/>
      <c r="F166" s="27"/>
      <c r="G166" s="27"/>
      <c r="I166" s="51"/>
    </row>
    <row r="167" spans="1:9" ht="15.75" hidden="1" customHeight="1">
      <c r="A167" s="27"/>
      <c r="B167" s="27"/>
      <c r="C167" s="27"/>
      <c r="D167" s="27"/>
      <c r="E167" s="27"/>
      <c r="F167" s="27"/>
      <c r="G167" s="27"/>
      <c r="I167" s="51"/>
    </row>
    <row r="168" spans="1:9" ht="15.75" hidden="1" customHeight="1">
      <c r="A168" s="27"/>
      <c r="B168" s="27"/>
      <c r="C168" s="27"/>
      <c r="D168" s="27"/>
      <c r="E168" s="27"/>
      <c r="F168" s="27"/>
      <c r="G168" s="27"/>
      <c r="I168" s="51"/>
    </row>
    <row r="169" spans="1:9" ht="15.75" hidden="1" customHeight="1">
      <c r="A169" s="27"/>
      <c r="B169" s="27"/>
      <c r="C169" s="27"/>
      <c r="D169" s="27"/>
      <c r="E169" s="27"/>
      <c r="F169" s="27"/>
      <c r="G169" s="27"/>
      <c r="I169" s="51"/>
    </row>
    <row r="170" spans="1:9" ht="15.75" hidden="1" customHeight="1">
      <c r="A170" s="27"/>
      <c r="B170" s="27"/>
      <c r="C170" s="27"/>
      <c r="D170" s="27"/>
      <c r="E170" s="27"/>
      <c r="F170" s="27"/>
      <c r="G170" s="27"/>
      <c r="I170" s="51"/>
    </row>
    <row r="171" spans="1:9" ht="15.75" hidden="1" customHeight="1">
      <c r="A171" s="27"/>
      <c r="B171" s="27"/>
      <c r="C171" s="27"/>
      <c r="D171" s="27"/>
      <c r="E171" s="27"/>
      <c r="F171" s="27"/>
      <c r="G171" s="27"/>
      <c r="I171" s="51"/>
    </row>
    <row r="172" spans="1:9" ht="15.75" hidden="1" customHeight="1">
      <c r="A172" s="27"/>
      <c r="B172" s="27"/>
      <c r="C172" s="27"/>
      <c r="D172" s="27"/>
      <c r="E172" s="27"/>
      <c r="F172" s="27"/>
      <c r="G172" s="27"/>
      <c r="I172" s="51"/>
    </row>
    <row r="173" spans="1:9" ht="15.75" hidden="1" customHeight="1">
      <c r="A173" s="27"/>
      <c r="B173" s="27"/>
      <c r="C173" s="27"/>
      <c r="D173" s="27"/>
      <c r="E173" s="27"/>
      <c r="F173" s="27"/>
      <c r="G173" s="27"/>
      <c r="I173" s="51"/>
    </row>
    <row r="174" spans="1:9" ht="15.75" hidden="1" customHeight="1">
      <c r="A174" s="27"/>
      <c r="B174" s="27"/>
      <c r="C174" s="27"/>
      <c r="D174" s="27"/>
      <c r="E174" s="27"/>
      <c r="F174" s="27"/>
      <c r="G174" s="27"/>
      <c r="I174" s="51"/>
    </row>
    <row r="175" spans="1:9" ht="15.75" hidden="1" customHeight="1">
      <c r="A175" s="27"/>
      <c r="B175" s="27"/>
      <c r="C175" s="27"/>
      <c r="D175" s="27"/>
      <c r="E175" s="27"/>
      <c r="F175" s="27"/>
      <c r="G175" s="27"/>
      <c r="I175" s="51"/>
    </row>
    <row r="176" spans="1:9" ht="15.75" hidden="1" customHeight="1">
      <c r="A176" s="27"/>
      <c r="B176" s="27"/>
      <c r="C176" s="27"/>
      <c r="D176" s="27"/>
      <c r="E176" s="27"/>
      <c r="F176" s="27"/>
      <c r="G176" s="27"/>
      <c r="I176" s="51"/>
    </row>
    <row r="177" spans="1:9" ht="15.75" hidden="1" customHeight="1">
      <c r="A177" s="27"/>
      <c r="B177" s="27"/>
      <c r="C177" s="27"/>
      <c r="D177" s="27"/>
      <c r="E177" s="27"/>
      <c r="F177" s="27"/>
      <c r="G177" s="27"/>
      <c r="I177" s="51"/>
    </row>
    <row r="178" spans="1:9" ht="15.75" hidden="1" customHeight="1">
      <c r="A178" s="27"/>
      <c r="B178" s="27"/>
      <c r="C178" s="27"/>
      <c r="D178" s="27"/>
      <c r="E178" s="27"/>
      <c r="F178" s="27"/>
      <c r="G178" s="27"/>
      <c r="I178" s="51"/>
    </row>
    <row r="179" spans="1:9" ht="15.75" hidden="1" customHeight="1">
      <c r="A179" s="27"/>
      <c r="B179" s="27"/>
      <c r="C179" s="27"/>
      <c r="D179" s="27"/>
      <c r="E179" s="27"/>
      <c r="F179" s="27"/>
      <c r="G179" s="27"/>
      <c r="I179" s="51"/>
    </row>
    <row r="180" spans="1:9" ht="15.75" hidden="1" customHeight="1">
      <c r="A180" s="27"/>
      <c r="B180" s="27"/>
      <c r="C180" s="27"/>
      <c r="D180" s="27"/>
      <c r="E180" s="27"/>
      <c r="F180" s="27"/>
      <c r="G180" s="27"/>
      <c r="I180" s="51"/>
    </row>
    <row r="181" spans="1:9" ht="15.75" hidden="1" customHeight="1">
      <c r="A181" s="27"/>
      <c r="B181" s="27"/>
      <c r="C181" s="27"/>
      <c r="D181" s="27"/>
      <c r="E181" s="27"/>
      <c r="F181" s="27"/>
      <c r="G181" s="27"/>
      <c r="I181" s="51"/>
    </row>
    <row r="182" spans="1:9" ht="15.75" hidden="1" customHeight="1">
      <c r="A182" s="27"/>
      <c r="B182" s="27"/>
      <c r="C182" s="27"/>
      <c r="D182" s="27"/>
      <c r="E182" s="27"/>
      <c r="F182" s="27"/>
      <c r="G182" s="27"/>
      <c r="I182" s="51"/>
    </row>
    <row r="183" spans="1:9" ht="15.75" hidden="1" customHeight="1">
      <c r="A183" s="27"/>
      <c r="B183" s="27"/>
      <c r="C183" s="27"/>
      <c r="D183" s="27"/>
      <c r="E183" s="27"/>
      <c r="F183" s="27"/>
      <c r="G183" s="27"/>
      <c r="I183" s="51"/>
    </row>
    <row r="184" spans="1:9" ht="15.75" hidden="1" customHeight="1">
      <c r="A184" s="27"/>
      <c r="B184" s="27"/>
      <c r="C184" s="27"/>
      <c r="D184" s="27"/>
      <c r="E184" s="27"/>
      <c r="F184" s="27"/>
      <c r="G184" s="27"/>
      <c r="I184" s="51"/>
    </row>
    <row r="185" spans="1:9" ht="15.75" hidden="1" customHeight="1">
      <c r="A185" s="27"/>
      <c r="B185" s="27"/>
      <c r="C185" s="27"/>
      <c r="D185" s="27"/>
      <c r="E185" s="27"/>
      <c r="F185" s="27"/>
      <c r="G185" s="27"/>
      <c r="I185" s="51"/>
    </row>
    <row r="186" spans="1:9" ht="15.75" hidden="1" customHeight="1">
      <c r="A186" s="27"/>
      <c r="B186" s="27"/>
      <c r="C186" s="27"/>
      <c r="D186" s="27"/>
      <c r="E186" s="27"/>
      <c r="F186" s="27"/>
      <c r="G186" s="27"/>
      <c r="I186" s="51"/>
    </row>
    <row r="187" spans="1:9" ht="15.75" hidden="1" customHeight="1">
      <c r="A187" s="27"/>
      <c r="B187" s="27"/>
      <c r="C187" s="27"/>
      <c r="D187" s="27"/>
      <c r="E187" s="27"/>
      <c r="F187" s="27"/>
      <c r="G187" s="27"/>
      <c r="I187" s="51"/>
    </row>
    <row r="188" spans="1:9" ht="15.75" hidden="1" customHeight="1">
      <c r="A188" s="27"/>
      <c r="B188" s="27"/>
      <c r="C188" s="27"/>
      <c r="D188" s="27"/>
      <c r="E188" s="27"/>
      <c r="F188" s="27"/>
      <c r="G188" s="27"/>
      <c r="I188" s="51"/>
    </row>
    <row r="189" spans="1:9" ht="15.75" hidden="1" customHeight="1">
      <c r="A189" s="27"/>
      <c r="B189" s="27"/>
      <c r="C189" s="27"/>
      <c r="D189" s="27"/>
      <c r="E189" s="27"/>
      <c r="F189" s="27"/>
      <c r="G189" s="27"/>
      <c r="I189" s="51"/>
    </row>
    <row r="190" spans="1:9" ht="15.75" hidden="1" customHeight="1">
      <c r="A190" s="27"/>
      <c r="B190" s="27"/>
      <c r="C190" s="27"/>
      <c r="D190" s="27"/>
      <c r="E190" s="27"/>
      <c r="F190" s="27"/>
      <c r="G190" s="27"/>
      <c r="I190" s="51"/>
    </row>
    <row r="191" spans="1:9" ht="15.75" hidden="1" customHeight="1">
      <c r="A191" s="27"/>
      <c r="B191" s="27"/>
      <c r="C191" s="27"/>
      <c r="D191" s="27"/>
      <c r="E191" s="27"/>
      <c r="F191" s="27"/>
      <c r="G191" s="27"/>
      <c r="I191" s="51"/>
    </row>
    <row r="192" spans="1:9" ht="15.75" hidden="1" customHeight="1">
      <c r="A192" s="27"/>
      <c r="B192" s="27"/>
      <c r="C192" s="27"/>
      <c r="D192" s="27"/>
      <c r="E192" s="27"/>
      <c r="F192" s="27"/>
      <c r="G192" s="27"/>
      <c r="I192" s="51"/>
    </row>
    <row r="193" spans="1:9" ht="15.75" hidden="1" customHeight="1">
      <c r="A193" s="27"/>
      <c r="B193" s="27"/>
      <c r="C193" s="27"/>
      <c r="D193" s="27"/>
      <c r="E193" s="27"/>
      <c r="F193" s="27"/>
      <c r="G193" s="27"/>
      <c r="I193" s="51"/>
    </row>
    <row r="194" spans="1:9" ht="15.75" hidden="1" customHeight="1">
      <c r="A194" s="27"/>
      <c r="B194" s="27"/>
      <c r="C194" s="27"/>
      <c r="D194" s="27"/>
      <c r="E194" s="27"/>
      <c r="F194" s="27"/>
      <c r="G194" s="27"/>
      <c r="I194" s="51"/>
    </row>
    <row r="195" spans="1:9" ht="15.75" hidden="1" customHeight="1">
      <c r="A195" s="27"/>
      <c r="B195" s="27"/>
      <c r="C195" s="27"/>
      <c r="D195" s="27"/>
      <c r="E195" s="27"/>
      <c r="F195" s="27"/>
      <c r="G195" s="27"/>
      <c r="I195" s="51"/>
    </row>
    <row r="196" spans="1:9" ht="15.75" hidden="1" customHeight="1">
      <c r="A196" s="27"/>
      <c r="B196" s="27"/>
      <c r="C196" s="27"/>
      <c r="D196" s="27"/>
      <c r="E196" s="27"/>
      <c r="F196" s="27"/>
      <c r="G196" s="27"/>
      <c r="I196" s="51"/>
    </row>
    <row r="197" spans="1:9" ht="15.75" hidden="1" customHeight="1">
      <c r="A197" s="27"/>
      <c r="B197" s="27"/>
      <c r="C197" s="27"/>
      <c r="D197" s="27"/>
      <c r="E197" s="27"/>
      <c r="F197" s="27"/>
      <c r="G197" s="27"/>
      <c r="I197" s="51"/>
    </row>
    <row r="198" spans="1:9" ht="15.75" hidden="1" customHeight="1">
      <c r="A198" s="27"/>
      <c r="B198" s="27"/>
      <c r="C198" s="27"/>
      <c r="D198" s="27"/>
      <c r="E198" s="27"/>
      <c r="F198" s="27"/>
      <c r="G198" s="27"/>
      <c r="I198" s="51"/>
    </row>
    <row r="199" spans="1:9" ht="15.75" hidden="1" customHeight="1">
      <c r="A199" s="27"/>
      <c r="B199" s="27"/>
      <c r="C199" s="27"/>
      <c r="D199" s="27"/>
      <c r="E199" s="27"/>
      <c r="F199" s="27"/>
      <c r="G199" s="27"/>
      <c r="I199" s="51"/>
    </row>
    <row r="200" spans="1:9" ht="15.75" hidden="1" customHeight="1">
      <c r="A200" s="27"/>
      <c r="B200" s="27"/>
      <c r="C200" s="27"/>
      <c r="D200" s="27"/>
      <c r="E200" s="27"/>
      <c r="F200" s="27"/>
      <c r="G200" s="27"/>
      <c r="I200" s="51"/>
    </row>
    <row r="201" spans="1:9" ht="15.75" hidden="1" customHeight="1">
      <c r="A201" s="27"/>
      <c r="B201" s="27"/>
      <c r="C201" s="27"/>
      <c r="D201" s="27"/>
      <c r="E201" s="27"/>
      <c r="F201" s="27"/>
      <c r="G201" s="27"/>
      <c r="I201" s="51"/>
    </row>
    <row r="202" spans="1:9" ht="15.75" hidden="1" customHeight="1">
      <c r="A202" s="27"/>
      <c r="B202" s="27"/>
      <c r="C202" s="27"/>
      <c r="D202" s="27"/>
      <c r="E202" s="27"/>
      <c r="F202" s="27"/>
      <c r="G202" s="27"/>
      <c r="I202" s="51"/>
    </row>
    <row r="203" spans="1:9" ht="15.75" hidden="1" customHeight="1">
      <c r="A203" s="27"/>
      <c r="B203" s="27"/>
      <c r="C203" s="27"/>
      <c r="D203" s="27"/>
      <c r="E203" s="27"/>
      <c r="F203" s="27"/>
      <c r="G203" s="27"/>
      <c r="I203" s="51"/>
    </row>
    <row r="204" spans="1:9" ht="15.75" hidden="1" customHeight="1">
      <c r="A204" s="27"/>
      <c r="B204" s="27"/>
      <c r="C204" s="27"/>
      <c r="D204" s="27"/>
      <c r="E204" s="27"/>
      <c r="F204" s="27"/>
      <c r="G204" s="27"/>
      <c r="I204" s="51"/>
    </row>
    <row r="205" spans="1:9" ht="15.75" hidden="1" customHeight="1">
      <c r="A205" s="27"/>
      <c r="B205" s="27"/>
      <c r="C205" s="27"/>
      <c r="D205" s="27"/>
      <c r="E205" s="27"/>
      <c r="F205" s="27"/>
      <c r="G205" s="27"/>
      <c r="I205" s="51"/>
    </row>
    <row r="206" spans="1:9" ht="15.75" hidden="1" customHeight="1">
      <c r="A206" s="27"/>
      <c r="B206" s="27"/>
      <c r="C206" s="27"/>
      <c r="D206" s="27"/>
      <c r="E206" s="27"/>
      <c r="F206" s="27"/>
      <c r="G206" s="27"/>
      <c r="I206" s="51"/>
    </row>
    <row r="207" spans="1:9" ht="15.75" hidden="1" customHeight="1">
      <c r="A207" s="27"/>
      <c r="B207" s="27"/>
      <c r="C207" s="27"/>
      <c r="D207" s="27"/>
      <c r="E207" s="27"/>
      <c r="F207" s="27"/>
      <c r="G207" s="27"/>
      <c r="I207" s="51"/>
    </row>
    <row r="208" spans="1:9" ht="15.75" hidden="1" customHeight="1">
      <c r="A208" s="27"/>
      <c r="B208" s="27"/>
      <c r="C208" s="27"/>
      <c r="D208" s="27"/>
      <c r="E208" s="27"/>
      <c r="F208" s="27"/>
      <c r="G208" s="27"/>
      <c r="I208" s="51"/>
    </row>
    <row r="209" spans="1:9" ht="15.75" hidden="1" customHeight="1">
      <c r="A209" s="27"/>
      <c r="B209" s="27"/>
      <c r="C209" s="27"/>
      <c r="D209" s="27"/>
      <c r="E209" s="27"/>
      <c r="F209" s="27"/>
      <c r="G209" s="27"/>
      <c r="I209" s="51"/>
    </row>
    <row r="210" spans="1:9" ht="15.75" hidden="1" customHeight="1">
      <c r="A210" s="27"/>
      <c r="B210" s="27"/>
      <c r="C210" s="27"/>
      <c r="D210" s="27"/>
      <c r="E210" s="27"/>
      <c r="F210" s="27"/>
      <c r="G210" s="27"/>
      <c r="I210" s="51"/>
    </row>
    <row r="211" spans="1:9" ht="15.75" hidden="1" customHeight="1">
      <c r="A211" s="27"/>
      <c r="B211" s="27"/>
      <c r="C211" s="27"/>
      <c r="D211" s="27"/>
      <c r="E211" s="27"/>
      <c r="F211" s="27"/>
      <c r="G211" s="27"/>
      <c r="I211" s="51"/>
    </row>
    <row r="212" spans="1:9" ht="15.75" hidden="1" customHeight="1">
      <c r="A212" s="27"/>
      <c r="B212" s="27"/>
      <c r="C212" s="27"/>
      <c r="D212" s="27"/>
      <c r="E212" s="27"/>
      <c r="F212" s="27"/>
      <c r="G212" s="27"/>
      <c r="I212" s="51"/>
    </row>
    <row r="213" spans="1:9" ht="15.75" hidden="1" customHeight="1">
      <c r="A213" s="27"/>
      <c r="B213" s="27"/>
      <c r="C213" s="27"/>
      <c r="D213" s="27"/>
      <c r="E213" s="27"/>
      <c r="F213" s="27"/>
      <c r="G213" s="27"/>
      <c r="I213" s="51"/>
    </row>
    <row r="214" spans="1:9" ht="15.75" hidden="1" customHeight="1">
      <c r="A214" s="27"/>
      <c r="B214" s="27"/>
      <c r="C214" s="27"/>
      <c r="D214" s="27"/>
      <c r="E214" s="27"/>
      <c r="F214" s="27"/>
      <c r="G214" s="27"/>
      <c r="I214" s="51"/>
    </row>
    <row r="215" spans="1:9" ht="15.75" hidden="1" customHeight="1">
      <c r="A215" s="27"/>
      <c r="B215" s="27"/>
      <c r="C215" s="27"/>
      <c r="D215" s="27"/>
      <c r="E215" s="27"/>
      <c r="F215" s="27"/>
      <c r="G215" s="27"/>
      <c r="I215" s="51"/>
    </row>
    <row r="216" spans="1:9" ht="15.75" hidden="1" customHeight="1">
      <c r="A216" s="27"/>
      <c r="B216" s="27"/>
      <c r="C216" s="27"/>
      <c r="D216" s="27"/>
      <c r="E216" s="27"/>
      <c r="F216" s="27"/>
      <c r="G216" s="27"/>
      <c r="I216" s="51"/>
    </row>
    <row r="217" spans="1:9" ht="15.75" hidden="1" customHeight="1">
      <c r="A217" s="27"/>
      <c r="B217" s="27"/>
      <c r="C217" s="27"/>
      <c r="D217" s="27"/>
      <c r="E217" s="27"/>
      <c r="F217" s="27"/>
      <c r="G217" s="27"/>
      <c r="I217" s="51"/>
    </row>
    <row r="218" spans="1:9" ht="15.75" hidden="1" customHeight="1">
      <c r="A218" s="27"/>
      <c r="B218" s="27"/>
      <c r="C218" s="27"/>
      <c r="D218" s="27"/>
      <c r="E218" s="27"/>
      <c r="F218" s="27"/>
      <c r="G218" s="27"/>
      <c r="I218" s="51"/>
    </row>
    <row r="219" spans="1:9" ht="15.75" hidden="1" customHeight="1">
      <c r="A219" s="27"/>
      <c r="B219" s="27"/>
      <c r="C219" s="27"/>
      <c r="D219" s="27"/>
      <c r="E219" s="27"/>
      <c r="F219" s="27"/>
      <c r="G219" s="27"/>
      <c r="I219" s="51"/>
    </row>
    <row r="220" spans="1:9" ht="15.75" hidden="1" customHeight="1">
      <c r="A220" s="27"/>
      <c r="B220" s="27"/>
      <c r="C220" s="27"/>
      <c r="D220" s="27"/>
      <c r="E220" s="27"/>
      <c r="F220" s="27"/>
      <c r="G220" s="27"/>
      <c r="I220" s="51"/>
    </row>
    <row r="221" spans="1:9" ht="15.75" hidden="1" customHeight="1">
      <c r="A221" s="27"/>
      <c r="B221" s="27"/>
      <c r="C221" s="27"/>
      <c r="D221" s="27"/>
      <c r="E221" s="27"/>
      <c r="F221" s="27"/>
      <c r="G221" s="27"/>
      <c r="I221" s="51"/>
    </row>
    <row r="222" spans="1:9" ht="15.75" hidden="1" customHeight="1">
      <c r="A222" s="27"/>
      <c r="B222" s="27"/>
      <c r="C222" s="27"/>
      <c r="D222" s="27"/>
      <c r="E222" s="27"/>
      <c r="F222" s="27"/>
      <c r="G222" s="27"/>
      <c r="I222" s="51"/>
    </row>
    <row r="223" spans="1:9" ht="15.75" hidden="1" customHeight="1">
      <c r="A223" s="27"/>
      <c r="B223" s="27"/>
      <c r="C223" s="27"/>
      <c r="D223" s="27"/>
      <c r="E223" s="27"/>
      <c r="F223" s="27"/>
      <c r="G223" s="27"/>
      <c r="I223" s="51"/>
    </row>
    <row r="224" spans="1:9" ht="15.75" hidden="1" customHeight="1">
      <c r="A224" s="27"/>
      <c r="B224" s="27"/>
      <c r="C224" s="27"/>
      <c r="D224" s="27"/>
      <c r="E224" s="27"/>
      <c r="F224" s="27"/>
      <c r="G224" s="27"/>
      <c r="I224" s="51"/>
    </row>
    <row r="225" spans="1:9" ht="15.75" hidden="1" customHeight="1">
      <c r="A225" s="27"/>
      <c r="B225" s="27"/>
      <c r="C225" s="27"/>
      <c r="D225" s="27"/>
      <c r="E225" s="27"/>
      <c r="F225" s="27"/>
      <c r="G225" s="27"/>
      <c r="I225" s="51"/>
    </row>
    <row r="226" spans="1:9" ht="15.75" hidden="1" customHeight="1">
      <c r="I226" s="51"/>
    </row>
    <row r="227" spans="1:9" ht="15.75" hidden="1" customHeight="1">
      <c r="I227" s="51"/>
    </row>
    <row r="228" spans="1:9" ht="15.75" hidden="1" customHeight="1">
      <c r="I228" s="51"/>
    </row>
    <row r="229" spans="1:9" ht="15.75" hidden="1" customHeight="1">
      <c r="I229" s="51"/>
    </row>
    <row r="230" spans="1:9" ht="15.75" hidden="1" customHeight="1">
      <c r="I230" s="51"/>
    </row>
    <row r="231" spans="1:9" ht="15.75" hidden="1" customHeight="1">
      <c r="I231" s="51"/>
    </row>
    <row r="232" spans="1:9" ht="15.75" hidden="1" customHeight="1">
      <c r="I232" s="51"/>
    </row>
    <row r="233" spans="1:9" ht="15.75" hidden="1" customHeight="1">
      <c r="I233" s="51"/>
    </row>
    <row r="234" spans="1:9" ht="15.75" hidden="1" customHeight="1">
      <c r="I234" s="51"/>
    </row>
    <row r="235" spans="1:9" ht="15.75" hidden="1" customHeight="1">
      <c r="I235" s="51"/>
    </row>
    <row r="236" spans="1:9" ht="15.75" hidden="1" customHeight="1">
      <c r="I236" s="51"/>
    </row>
    <row r="237" spans="1:9" ht="15.75" hidden="1" customHeight="1">
      <c r="I237" s="51"/>
    </row>
    <row r="238" spans="1:9" ht="15.75" hidden="1" customHeight="1">
      <c r="I238" s="51"/>
    </row>
    <row r="239" spans="1:9" ht="15.75" hidden="1" customHeight="1">
      <c r="I239" s="51"/>
    </row>
    <row r="240" spans="1:9" ht="15.75" hidden="1" customHeight="1">
      <c r="I240" s="51"/>
    </row>
    <row r="241" spans="9:9" ht="15.75" hidden="1" customHeight="1">
      <c r="I241" s="51"/>
    </row>
    <row r="242" spans="9:9" ht="15.75" hidden="1" customHeight="1">
      <c r="I242" s="51"/>
    </row>
    <row r="243" spans="9:9" ht="15.75" hidden="1" customHeight="1">
      <c r="I243" s="51"/>
    </row>
    <row r="244" spans="9:9" ht="15.75" hidden="1" customHeight="1">
      <c r="I244" s="51"/>
    </row>
    <row r="245" spans="9:9" ht="15.75" hidden="1" customHeight="1">
      <c r="I245" s="51"/>
    </row>
    <row r="246" spans="9:9" ht="15.75" hidden="1" customHeight="1">
      <c r="I246" s="51"/>
    </row>
    <row r="247" spans="9:9" ht="15.75" hidden="1" customHeight="1">
      <c r="I247" s="51"/>
    </row>
    <row r="248" spans="9:9" ht="15.75" hidden="1" customHeight="1">
      <c r="I248" s="51"/>
    </row>
    <row r="249" spans="9:9" ht="15.75" hidden="1" customHeight="1">
      <c r="I249" s="51"/>
    </row>
    <row r="250" spans="9:9" ht="15.75" hidden="1" customHeight="1">
      <c r="I250" s="51"/>
    </row>
    <row r="251" spans="9:9" ht="15.75" hidden="1" customHeight="1">
      <c r="I251" s="51"/>
    </row>
    <row r="252" spans="9:9" ht="15.75" hidden="1" customHeight="1">
      <c r="I252" s="51"/>
    </row>
    <row r="253" spans="9:9" ht="15.75" hidden="1" customHeight="1">
      <c r="I253" s="51"/>
    </row>
    <row r="254" spans="9:9" ht="15.75" hidden="1" customHeight="1">
      <c r="I254" s="51"/>
    </row>
    <row r="255" spans="9:9" ht="15.75" hidden="1" customHeight="1">
      <c r="I255" s="51"/>
    </row>
    <row r="256" spans="9:9" ht="15.75" hidden="1" customHeight="1">
      <c r="I256" s="51"/>
    </row>
    <row r="257" spans="9:9" ht="15.75" hidden="1" customHeight="1">
      <c r="I257" s="51"/>
    </row>
    <row r="258" spans="9:9" ht="15.75" hidden="1" customHeight="1">
      <c r="I258" s="51"/>
    </row>
    <row r="259" spans="9:9" ht="15.75" hidden="1" customHeight="1">
      <c r="I259" s="51"/>
    </row>
    <row r="260" spans="9:9" ht="15.75" hidden="1" customHeight="1">
      <c r="I260" s="51"/>
    </row>
    <row r="261" spans="9:9" ht="15.75" hidden="1" customHeight="1">
      <c r="I261" s="51"/>
    </row>
    <row r="262" spans="9:9" ht="15.75" hidden="1" customHeight="1">
      <c r="I262" s="51"/>
    </row>
    <row r="263" spans="9:9" ht="15.75" hidden="1" customHeight="1">
      <c r="I263" s="51"/>
    </row>
    <row r="264" spans="9:9" ht="15.75" hidden="1" customHeight="1">
      <c r="I264" s="51"/>
    </row>
    <row r="265" spans="9:9" ht="15.75" hidden="1" customHeight="1">
      <c r="I265" s="51"/>
    </row>
    <row r="266" spans="9:9" ht="15.75" hidden="1" customHeight="1">
      <c r="I266" s="51"/>
    </row>
    <row r="267" spans="9:9" ht="15.75" hidden="1" customHeight="1">
      <c r="I267" s="51"/>
    </row>
    <row r="268" spans="9:9" ht="15.75" hidden="1" customHeight="1">
      <c r="I268" s="51"/>
    </row>
    <row r="269" spans="9:9" ht="15.75" hidden="1" customHeight="1">
      <c r="I269" s="51"/>
    </row>
    <row r="270" spans="9:9" ht="15.75" hidden="1" customHeight="1">
      <c r="I270" s="51"/>
    </row>
    <row r="271" spans="9:9" ht="15.75" hidden="1" customHeight="1">
      <c r="I271" s="51"/>
    </row>
    <row r="272" spans="9:9" ht="15.75" hidden="1" customHeight="1">
      <c r="I272" s="51"/>
    </row>
    <row r="273" spans="9:9" ht="15.75" hidden="1" customHeight="1">
      <c r="I273" s="51"/>
    </row>
    <row r="274" spans="9:9" ht="15.75" hidden="1" customHeight="1">
      <c r="I274" s="51"/>
    </row>
    <row r="275" spans="9:9" ht="15.75" hidden="1" customHeight="1">
      <c r="I275" s="51"/>
    </row>
    <row r="276" spans="9:9" ht="15.75" hidden="1" customHeight="1">
      <c r="I276" s="51"/>
    </row>
    <row r="277" spans="9:9" ht="15.75" hidden="1" customHeight="1">
      <c r="I277" s="51"/>
    </row>
    <row r="278" spans="9:9" ht="15.75" hidden="1" customHeight="1">
      <c r="I278" s="51"/>
    </row>
    <row r="279" spans="9:9" ht="15.75" hidden="1" customHeight="1">
      <c r="I279" s="51"/>
    </row>
    <row r="280" spans="9:9" ht="15.75" hidden="1" customHeight="1">
      <c r="I280" s="51"/>
    </row>
    <row r="281" spans="9:9" ht="15.75" hidden="1" customHeight="1">
      <c r="I281" s="51"/>
    </row>
    <row r="282" spans="9:9" ht="15.75" hidden="1" customHeight="1">
      <c r="I282" s="51"/>
    </row>
    <row r="283" spans="9:9" ht="15.75" hidden="1" customHeight="1">
      <c r="I283" s="51"/>
    </row>
    <row r="284" spans="9:9" ht="15.75" hidden="1" customHeight="1">
      <c r="I284" s="51"/>
    </row>
    <row r="285" spans="9:9" ht="15.75" hidden="1" customHeight="1">
      <c r="I285" s="51"/>
    </row>
    <row r="286" spans="9:9" ht="15.75" hidden="1" customHeight="1">
      <c r="I286" s="51"/>
    </row>
    <row r="287" spans="9:9" ht="15.75" hidden="1" customHeight="1">
      <c r="I287" s="51"/>
    </row>
    <row r="288" spans="9:9" ht="15.75" hidden="1" customHeight="1">
      <c r="I288" s="51"/>
    </row>
    <row r="289" spans="9:9" ht="15.75" hidden="1" customHeight="1">
      <c r="I289" s="51"/>
    </row>
    <row r="290" spans="9:9" ht="15.75" hidden="1" customHeight="1">
      <c r="I290" s="51"/>
    </row>
    <row r="291" spans="9:9" ht="15.75" hidden="1" customHeight="1">
      <c r="I291" s="51"/>
    </row>
    <row r="292" spans="9:9" ht="15.75" hidden="1" customHeight="1">
      <c r="I292" s="51"/>
    </row>
    <row r="293" spans="9:9" ht="15.75" hidden="1" customHeight="1">
      <c r="I293" s="51"/>
    </row>
    <row r="294" spans="9:9" ht="15.75" hidden="1" customHeight="1">
      <c r="I294" s="51"/>
    </row>
    <row r="295" spans="9:9" ht="15.75" hidden="1" customHeight="1">
      <c r="I295" s="51"/>
    </row>
    <row r="296" spans="9:9" ht="15.75" hidden="1" customHeight="1">
      <c r="I296" s="51"/>
    </row>
    <row r="297" spans="9:9" ht="15.75" hidden="1" customHeight="1">
      <c r="I297" s="51"/>
    </row>
    <row r="298" spans="9:9" ht="15.75" hidden="1" customHeight="1">
      <c r="I298" s="51"/>
    </row>
    <row r="299" spans="9:9" ht="15.75" hidden="1" customHeight="1">
      <c r="I299" s="51"/>
    </row>
    <row r="300" spans="9:9" ht="15.75" hidden="1" customHeight="1">
      <c r="I300" s="51"/>
    </row>
    <row r="301" spans="9:9" ht="15.75" hidden="1" customHeight="1">
      <c r="I301" s="51"/>
    </row>
    <row r="302" spans="9:9" ht="15.75" hidden="1" customHeight="1">
      <c r="I302" s="51"/>
    </row>
    <row r="303" spans="9:9" ht="15.75" hidden="1" customHeight="1">
      <c r="I303" s="51"/>
    </row>
    <row r="304" spans="9:9" ht="15.75" hidden="1" customHeight="1">
      <c r="I304" s="51"/>
    </row>
    <row r="305" spans="9:9" ht="15.75" hidden="1" customHeight="1">
      <c r="I305" s="51"/>
    </row>
    <row r="306" spans="9:9" ht="15.75" hidden="1" customHeight="1">
      <c r="I306" s="51"/>
    </row>
    <row r="307" spans="9:9" ht="15.75" hidden="1" customHeight="1">
      <c r="I307" s="51"/>
    </row>
    <row r="308" spans="9:9" ht="15.75" hidden="1" customHeight="1">
      <c r="I308" s="51"/>
    </row>
    <row r="309" spans="9:9" ht="15.75" hidden="1" customHeight="1">
      <c r="I309" s="51"/>
    </row>
    <row r="310" spans="9:9" ht="15.75" hidden="1" customHeight="1">
      <c r="I310" s="51"/>
    </row>
    <row r="311" spans="9:9" ht="15.75" hidden="1" customHeight="1">
      <c r="I311" s="51"/>
    </row>
    <row r="312" spans="9:9" ht="15.75" hidden="1" customHeight="1">
      <c r="I312" s="51"/>
    </row>
    <row r="313" spans="9:9" ht="15.75" hidden="1" customHeight="1">
      <c r="I313" s="51"/>
    </row>
    <row r="314" spans="9:9" ht="15.75" hidden="1" customHeight="1">
      <c r="I314" s="51"/>
    </row>
    <row r="315" spans="9:9" ht="15.75" hidden="1" customHeight="1">
      <c r="I315" s="51"/>
    </row>
    <row r="316" spans="9:9" ht="15.75" hidden="1" customHeight="1">
      <c r="I316" s="51"/>
    </row>
    <row r="317" spans="9:9" ht="15.75" hidden="1" customHeight="1">
      <c r="I317" s="51"/>
    </row>
    <row r="318" spans="9:9" ht="15.75" hidden="1" customHeight="1">
      <c r="I318" s="51"/>
    </row>
    <row r="319" spans="9:9" ht="15.75" hidden="1" customHeight="1">
      <c r="I319" s="51"/>
    </row>
    <row r="320" spans="9:9" ht="15.75" hidden="1" customHeight="1">
      <c r="I320" s="51"/>
    </row>
    <row r="321" spans="9:9" ht="15.75" hidden="1" customHeight="1">
      <c r="I321" s="51"/>
    </row>
    <row r="322" spans="9:9" ht="15.75" hidden="1" customHeight="1">
      <c r="I322" s="51"/>
    </row>
    <row r="323" spans="9:9" ht="15.75" hidden="1" customHeight="1">
      <c r="I323" s="51"/>
    </row>
    <row r="324" spans="9:9" ht="15.75" hidden="1" customHeight="1">
      <c r="I324" s="51"/>
    </row>
    <row r="325" spans="9:9" ht="15.75" hidden="1" customHeight="1">
      <c r="I325" s="51"/>
    </row>
    <row r="326" spans="9:9" ht="15.75" hidden="1" customHeight="1">
      <c r="I326" s="51"/>
    </row>
    <row r="327" spans="9:9" ht="15.75" hidden="1" customHeight="1">
      <c r="I327" s="51"/>
    </row>
    <row r="328" spans="9:9" ht="15.75" hidden="1" customHeight="1">
      <c r="I328" s="51"/>
    </row>
    <row r="329" spans="9:9" ht="15.75" hidden="1" customHeight="1">
      <c r="I329" s="51"/>
    </row>
    <row r="330" spans="9:9" ht="15.75" hidden="1" customHeight="1">
      <c r="I330" s="51"/>
    </row>
    <row r="331" spans="9:9" ht="15.75" hidden="1" customHeight="1">
      <c r="I331" s="51"/>
    </row>
    <row r="332" spans="9:9" ht="15.75" hidden="1" customHeight="1">
      <c r="I332" s="51"/>
    </row>
    <row r="333" spans="9:9" ht="15.75" hidden="1" customHeight="1">
      <c r="I333" s="51"/>
    </row>
    <row r="334" spans="9:9" ht="15.75" hidden="1" customHeight="1">
      <c r="I334" s="51"/>
    </row>
    <row r="335" spans="9:9" ht="15.75" hidden="1" customHeight="1">
      <c r="I335" s="51"/>
    </row>
    <row r="336" spans="9:9" ht="15.75" hidden="1" customHeight="1">
      <c r="I336" s="51"/>
    </row>
    <row r="337" spans="9:9" ht="15.75" hidden="1" customHeight="1">
      <c r="I337" s="51"/>
    </row>
    <row r="338" spans="9:9" ht="15.75" hidden="1" customHeight="1">
      <c r="I338" s="51"/>
    </row>
    <row r="339" spans="9:9" ht="15.75" hidden="1" customHeight="1">
      <c r="I339" s="51"/>
    </row>
    <row r="340" spans="9:9" ht="15.75" hidden="1" customHeight="1">
      <c r="I340" s="51"/>
    </row>
    <row r="341" spans="9:9" ht="15.75" hidden="1" customHeight="1">
      <c r="I341" s="51"/>
    </row>
    <row r="342" spans="9:9" ht="15.75" hidden="1" customHeight="1">
      <c r="I342" s="51"/>
    </row>
    <row r="343" spans="9:9" ht="15.75" hidden="1" customHeight="1">
      <c r="I343" s="51"/>
    </row>
    <row r="344" spans="9:9" ht="15.75" hidden="1" customHeight="1">
      <c r="I344" s="51"/>
    </row>
    <row r="345" spans="9:9" ht="15.75" hidden="1" customHeight="1">
      <c r="I345" s="51"/>
    </row>
    <row r="346" spans="9:9" ht="15.75" hidden="1" customHeight="1">
      <c r="I346" s="51"/>
    </row>
    <row r="347" spans="9:9" ht="15.75" hidden="1" customHeight="1">
      <c r="I347" s="51"/>
    </row>
    <row r="348" spans="9:9" ht="15.75" hidden="1" customHeight="1">
      <c r="I348" s="51"/>
    </row>
    <row r="349" spans="9:9" ht="15.75" hidden="1" customHeight="1">
      <c r="I349" s="51"/>
    </row>
    <row r="350" spans="9:9" ht="15.75" hidden="1" customHeight="1">
      <c r="I350" s="51"/>
    </row>
    <row r="351" spans="9:9" ht="15.75" hidden="1" customHeight="1">
      <c r="I351" s="51"/>
    </row>
    <row r="352" spans="9:9" ht="15.75" hidden="1" customHeight="1">
      <c r="I352" s="51"/>
    </row>
    <row r="353" spans="9:9" ht="15.75" hidden="1" customHeight="1">
      <c r="I353" s="51"/>
    </row>
    <row r="354" spans="9:9" ht="15.75" hidden="1" customHeight="1">
      <c r="I354" s="51"/>
    </row>
    <row r="355" spans="9:9" ht="15.75" hidden="1" customHeight="1">
      <c r="I355" s="51"/>
    </row>
    <row r="356" spans="9:9" ht="15.75" hidden="1" customHeight="1">
      <c r="I356" s="51"/>
    </row>
    <row r="357" spans="9:9" ht="15.75" hidden="1" customHeight="1">
      <c r="I357" s="51"/>
    </row>
    <row r="358" spans="9:9" ht="15.75" hidden="1" customHeight="1">
      <c r="I358" s="51"/>
    </row>
    <row r="359" spans="9:9" ht="15.75" hidden="1" customHeight="1">
      <c r="I359" s="51"/>
    </row>
    <row r="360" spans="9:9" ht="15.75" hidden="1" customHeight="1">
      <c r="I360" s="51"/>
    </row>
    <row r="361" spans="9:9" ht="15.75" hidden="1" customHeight="1">
      <c r="I361" s="51"/>
    </row>
    <row r="362" spans="9:9" ht="15.75" hidden="1" customHeight="1">
      <c r="I362" s="51"/>
    </row>
    <row r="363" spans="9:9" ht="15.75" hidden="1" customHeight="1">
      <c r="I363" s="51"/>
    </row>
    <row r="364" spans="9:9" ht="15.75" hidden="1" customHeight="1">
      <c r="I364" s="51"/>
    </row>
    <row r="365" spans="9:9" ht="15.75" hidden="1" customHeight="1">
      <c r="I365" s="51"/>
    </row>
    <row r="366" spans="9:9" ht="15.75" hidden="1" customHeight="1">
      <c r="I366" s="51"/>
    </row>
    <row r="367" spans="9:9" ht="15.75" hidden="1" customHeight="1">
      <c r="I367" s="51"/>
    </row>
    <row r="368" spans="9:9" ht="15.75" hidden="1" customHeight="1">
      <c r="I368" s="51"/>
    </row>
    <row r="369" spans="9:9" ht="15.75" hidden="1" customHeight="1">
      <c r="I369" s="51"/>
    </row>
    <row r="370" spans="9:9" ht="15.75" hidden="1" customHeight="1">
      <c r="I370" s="51"/>
    </row>
    <row r="371" spans="9:9" ht="15.75" hidden="1" customHeight="1">
      <c r="I371" s="51"/>
    </row>
    <row r="372" spans="9:9" ht="15.75" hidden="1" customHeight="1">
      <c r="I372" s="51"/>
    </row>
    <row r="373" spans="9:9" ht="15.75" hidden="1" customHeight="1">
      <c r="I373" s="51"/>
    </row>
    <row r="374" spans="9:9" ht="15.75" hidden="1" customHeight="1">
      <c r="I374" s="51"/>
    </row>
    <row r="375" spans="9:9" ht="15.75" hidden="1" customHeight="1">
      <c r="I375" s="51"/>
    </row>
    <row r="376" spans="9:9" ht="15.75" hidden="1" customHeight="1">
      <c r="I376" s="51"/>
    </row>
    <row r="377" spans="9:9" ht="15.75" hidden="1" customHeight="1">
      <c r="I377" s="51"/>
    </row>
    <row r="378" spans="9:9" ht="15.75" hidden="1" customHeight="1">
      <c r="I378" s="51"/>
    </row>
    <row r="379" spans="9:9" ht="15.75" hidden="1" customHeight="1">
      <c r="I379" s="51"/>
    </row>
    <row r="380" spans="9:9" ht="15.75" hidden="1" customHeight="1">
      <c r="I380" s="51"/>
    </row>
    <row r="381" spans="9:9" ht="15.75" hidden="1" customHeight="1">
      <c r="I381" s="51"/>
    </row>
    <row r="382" spans="9:9" ht="15.75" hidden="1" customHeight="1">
      <c r="I382" s="51"/>
    </row>
    <row r="383" spans="9:9" ht="15.75" hidden="1" customHeight="1">
      <c r="I383" s="51"/>
    </row>
    <row r="384" spans="9:9" ht="15.75" hidden="1" customHeight="1">
      <c r="I384" s="51"/>
    </row>
    <row r="385" spans="9:9" ht="15.75" hidden="1" customHeight="1">
      <c r="I385" s="51"/>
    </row>
    <row r="386" spans="9:9" ht="15.75" hidden="1" customHeight="1">
      <c r="I386" s="51"/>
    </row>
    <row r="387" spans="9:9" ht="15.75" hidden="1" customHeight="1">
      <c r="I387" s="51"/>
    </row>
    <row r="388" spans="9:9" ht="15.75" hidden="1" customHeight="1">
      <c r="I388" s="51"/>
    </row>
    <row r="389" spans="9:9" ht="15.75" hidden="1" customHeight="1">
      <c r="I389" s="51"/>
    </row>
    <row r="390" spans="9:9" ht="15.75" hidden="1" customHeight="1">
      <c r="I390" s="51"/>
    </row>
    <row r="391" spans="9:9" ht="15.75" hidden="1" customHeight="1">
      <c r="I391" s="51"/>
    </row>
    <row r="392" spans="9:9" ht="15.75" hidden="1" customHeight="1">
      <c r="I392" s="51"/>
    </row>
    <row r="393" spans="9:9" ht="15.75" hidden="1" customHeight="1">
      <c r="I393" s="51"/>
    </row>
    <row r="394" spans="9:9" ht="15.75" hidden="1" customHeight="1">
      <c r="I394" s="51"/>
    </row>
    <row r="395" spans="9:9" ht="15.75" hidden="1" customHeight="1">
      <c r="I395" s="51"/>
    </row>
    <row r="396" spans="9:9" ht="15.75" hidden="1" customHeight="1">
      <c r="I396" s="51"/>
    </row>
    <row r="397" spans="9:9" ht="15.75" hidden="1" customHeight="1">
      <c r="I397" s="51"/>
    </row>
    <row r="398" spans="9:9" ht="15.75" hidden="1" customHeight="1">
      <c r="I398" s="51"/>
    </row>
    <row r="399" spans="9:9" ht="15.75" hidden="1" customHeight="1">
      <c r="I399" s="51"/>
    </row>
    <row r="400" spans="9:9" ht="15.75" hidden="1" customHeight="1">
      <c r="I400" s="51"/>
    </row>
    <row r="401" spans="9:9" ht="15.75" hidden="1" customHeight="1">
      <c r="I401" s="51"/>
    </row>
    <row r="402" spans="9:9" ht="15.75" hidden="1" customHeight="1">
      <c r="I402" s="51"/>
    </row>
    <row r="403" spans="9:9" ht="15.75" hidden="1" customHeight="1">
      <c r="I403" s="51"/>
    </row>
    <row r="404" spans="9:9" ht="15.75" hidden="1" customHeight="1">
      <c r="I404" s="51"/>
    </row>
    <row r="405" spans="9:9" ht="15.75" hidden="1" customHeight="1">
      <c r="I405" s="51"/>
    </row>
    <row r="406" spans="9:9" ht="15.75" hidden="1" customHeight="1">
      <c r="I406" s="51"/>
    </row>
    <row r="407" spans="9:9" ht="15.75" hidden="1" customHeight="1">
      <c r="I407" s="51"/>
    </row>
    <row r="408" spans="9:9" ht="15.75" hidden="1" customHeight="1">
      <c r="I408" s="51"/>
    </row>
    <row r="409" spans="9:9" ht="15.75" hidden="1" customHeight="1">
      <c r="I409" s="51"/>
    </row>
    <row r="410" spans="9:9" ht="15.75" hidden="1" customHeight="1">
      <c r="I410" s="51"/>
    </row>
    <row r="411" spans="9:9" ht="15.75" hidden="1" customHeight="1">
      <c r="I411" s="51"/>
    </row>
    <row r="412" spans="9:9" ht="15.75" hidden="1" customHeight="1">
      <c r="I412" s="51"/>
    </row>
    <row r="413" spans="9:9" ht="15.75" hidden="1" customHeight="1">
      <c r="I413" s="51"/>
    </row>
    <row r="414" spans="9:9" ht="15.75" hidden="1" customHeight="1">
      <c r="I414" s="51"/>
    </row>
    <row r="415" spans="9:9" ht="15.75" hidden="1" customHeight="1">
      <c r="I415" s="51"/>
    </row>
    <row r="416" spans="9:9" ht="15.75" hidden="1" customHeight="1">
      <c r="I416" s="51"/>
    </row>
    <row r="417" spans="9:9" ht="15.75" hidden="1" customHeight="1">
      <c r="I417" s="51"/>
    </row>
    <row r="418" spans="9:9" ht="15.75" hidden="1" customHeight="1">
      <c r="I418" s="51"/>
    </row>
    <row r="419" spans="9:9" ht="15.75" hidden="1" customHeight="1">
      <c r="I419" s="51"/>
    </row>
    <row r="420" spans="9:9" ht="15.75" hidden="1" customHeight="1">
      <c r="I420" s="51"/>
    </row>
    <row r="421" spans="9:9" ht="15.75" hidden="1" customHeight="1">
      <c r="I421" s="51"/>
    </row>
    <row r="422" spans="9:9" ht="15.75" hidden="1" customHeight="1">
      <c r="I422" s="51"/>
    </row>
    <row r="423" spans="9:9" ht="15.75" hidden="1" customHeight="1">
      <c r="I423" s="51"/>
    </row>
    <row r="424" spans="9:9" ht="15.75" hidden="1" customHeight="1">
      <c r="I424" s="51"/>
    </row>
    <row r="425" spans="9:9" ht="15.75" hidden="1" customHeight="1">
      <c r="I425" s="51"/>
    </row>
    <row r="426" spans="9:9" ht="15.75" hidden="1" customHeight="1">
      <c r="I426" s="51"/>
    </row>
    <row r="427" spans="9:9" ht="15.75" hidden="1" customHeight="1">
      <c r="I427" s="51"/>
    </row>
    <row r="428" spans="9:9" ht="15.75" hidden="1" customHeight="1">
      <c r="I428" s="51"/>
    </row>
    <row r="429" spans="9:9" ht="15.75" hidden="1" customHeight="1">
      <c r="I429" s="51"/>
    </row>
    <row r="430" spans="9:9" ht="15.75" hidden="1" customHeight="1">
      <c r="I430" s="51"/>
    </row>
    <row r="431" spans="9:9" ht="15.75" hidden="1" customHeight="1">
      <c r="I431" s="51"/>
    </row>
    <row r="432" spans="9:9" ht="15.75" hidden="1" customHeight="1">
      <c r="I432" s="51"/>
    </row>
    <row r="433" spans="9:9" ht="15.75" hidden="1" customHeight="1">
      <c r="I433" s="51"/>
    </row>
    <row r="434" spans="9:9" ht="15.75" hidden="1" customHeight="1">
      <c r="I434" s="51"/>
    </row>
    <row r="435" spans="9:9" ht="15.75" hidden="1" customHeight="1">
      <c r="I435" s="51"/>
    </row>
    <row r="436" spans="9:9" ht="15.75" hidden="1" customHeight="1">
      <c r="I436" s="51"/>
    </row>
    <row r="437" spans="9:9" ht="15.75" hidden="1" customHeight="1">
      <c r="I437" s="51"/>
    </row>
    <row r="438" spans="9:9" ht="15.75" hidden="1" customHeight="1">
      <c r="I438" s="51"/>
    </row>
    <row r="439" spans="9:9" ht="15.75" hidden="1" customHeight="1">
      <c r="I439" s="51"/>
    </row>
    <row r="440" spans="9:9" ht="15.75" hidden="1" customHeight="1">
      <c r="I440" s="51"/>
    </row>
    <row r="441" spans="9:9" ht="15.75" hidden="1" customHeight="1">
      <c r="I441" s="51"/>
    </row>
    <row r="442" spans="9:9" ht="15.75" hidden="1" customHeight="1">
      <c r="I442" s="51"/>
    </row>
    <row r="443" spans="9:9" ht="15.75" hidden="1" customHeight="1">
      <c r="I443" s="51"/>
    </row>
    <row r="444" spans="9:9" ht="15.75" hidden="1" customHeight="1">
      <c r="I444" s="51"/>
    </row>
    <row r="445" spans="9:9" ht="15.75" hidden="1" customHeight="1">
      <c r="I445" s="51"/>
    </row>
    <row r="446" spans="9:9" ht="15.75" hidden="1" customHeight="1">
      <c r="I446" s="51"/>
    </row>
    <row r="447" spans="9:9" ht="15.75" hidden="1" customHeight="1">
      <c r="I447" s="51"/>
    </row>
    <row r="448" spans="9:9" ht="15.75" hidden="1" customHeight="1">
      <c r="I448" s="51"/>
    </row>
    <row r="449" spans="9:9" ht="15.75" hidden="1" customHeight="1">
      <c r="I449" s="51"/>
    </row>
    <row r="450" spans="9:9" ht="15.75" hidden="1" customHeight="1">
      <c r="I450" s="51"/>
    </row>
    <row r="451" spans="9:9" ht="15.75" hidden="1" customHeight="1">
      <c r="I451" s="51"/>
    </row>
    <row r="452" spans="9:9" ht="15.75" hidden="1" customHeight="1">
      <c r="I452" s="51"/>
    </row>
    <row r="453" spans="9:9" ht="15.75" hidden="1" customHeight="1">
      <c r="I453" s="51"/>
    </row>
    <row r="454" spans="9:9" ht="15.75" hidden="1" customHeight="1">
      <c r="I454" s="51"/>
    </row>
    <row r="455" spans="9:9" ht="15.75" hidden="1" customHeight="1">
      <c r="I455" s="51"/>
    </row>
    <row r="456" spans="9:9" ht="15.75" hidden="1" customHeight="1">
      <c r="I456" s="51"/>
    </row>
    <row r="457" spans="9:9" ht="15.75" hidden="1" customHeight="1">
      <c r="I457" s="51"/>
    </row>
    <row r="458" spans="9:9" ht="15.75" hidden="1" customHeight="1">
      <c r="I458" s="51"/>
    </row>
    <row r="459" spans="9:9" ht="15.75" hidden="1" customHeight="1">
      <c r="I459" s="51"/>
    </row>
    <row r="460" spans="9:9" ht="15.75" hidden="1" customHeight="1">
      <c r="I460" s="51"/>
    </row>
    <row r="461" spans="9:9" ht="15.75" hidden="1" customHeight="1">
      <c r="I461" s="51"/>
    </row>
    <row r="462" spans="9:9" ht="15.75" hidden="1" customHeight="1">
      <c r="I462" s="51"/>
    </row>
    <row r="463" spans="9:9" ht="15.75" hidden="1" customHeight="1">
      <c r="I463" s="51"/>
    </row>
    <row r="464" spans="9:9" ht="15.75" hidden="1" customHeight="1">
      <c r="I464" s="51"/>
    </row>
    <row r="465" spans="9:9" ht="15.75" hidden="1" customHeight="1">
      <c r="I465" s="51"/>
    </row>
    <row r="466" spans="9:9" ht="15.75" hidden="1" customHeight="1">
      <c r="I466" s="51"/>
    </row>
    <row r="467" spans="9:9" ht="15.75" hidden="1" customHeight="1">
      <c r="I467" s="51"/>
    </row>
    <row r="468" spans="9:9" ht="15.75" hidden="1" customHeight="1">
      <c r="I468" s="51"/>
    </row>
    <row r="469" spans="9:9" ht="15.75" hidden="1" customHeight="1">
      <c r="I469" s="51"/>
    </row>
    <row r="470" spans="9:9" ht="15.75" hidden="1" customHeight="1">
      <c r="I470" s="51"/>
    </row>
    <row r="471" spans="9:9" ht="15.75" hidden="1" customHeight="1">
      <c r="I471" s="51"/>
    </row>
    <row r="472" spans="9:9" ht="15.75" hidden="1" customHeight="1">
      <c r="I472" s="51"/>
    </row>
    <row r="473" spans="9:9" ht="15.75" hidden="1" customHeight="1">
      <c r="I473" s="51"/>
    </row>
    <row r="474" spans="9:9" ht="15.75" hidden="1" customHeight="1">
      <c r="I474" s="51"/>
    </row>
    <row r="475" spans="9:9" ht="15.75" hidden="1" customHeight="1">
      <c r="I475" s="51"/>
    </row>
    <row r="476" spans="9:9" ht="15.75" hidden="1" customHeight="1">
      <c r="I476" s="51"/>
    </row>
    <row r="477" spans="9:9" ht="15.75" hidden="1" customHeight="1">
      <c r="I477" s="51"/>
    </row>
    <row r="478" spans="9:9" ht="15.75" hidden="1" customHeight="1">
      <c r="I478" s="51"/>
    </row>
    <row r="479" spans="9:9" ht="15.75" hidden="1" customHeight="1">
      <c r="I479" s="51"/>
    </row>
    <row r="480" spans="9:9" ht="15.75" hidden="1" customHeight="1">
      <c r="I480" s="51"/>
    </row>
    <row r="481" spans="9:9" ht="15.75" hidden="1" customHeight="1">
      <c r="I481" s="51"/>
    </row>
    <row r="482" spans="9:9" ht="15.75" hidden="1" customHeight="1">
      <c r="I482" s="51"/>
    </row>
    <row r="483" spans="9:9" ht="15.75" hidden="1" customHeight="1">
      <c r="I483" s="51"/>
    </row>
    <row r="484" spans="9:9" ht="15.75" hidden="1" customHeight="1">
      <c r="I484" s="51"/>
    </row>
    <row r="485" spans="9:9" ht="15.75" hidden="1" customHeight="1">
      <c r="I485" s="51"/>
    </row>
    <row r="486" spans="9:9" ht="15.75" hidden="1" customHeight="1">
      <c r="I486" s="51"/>
    </row>
    <row r="487" spans="9:9" ht="15.75" hidden="1" customHeight="1">
      <c r="I487" s="51"/>
    </row>
    <row r="488" spans="9:9" ht="15.75" hidden="1" customHeight="1">
      <c r="I488" s="51"/>
    </row>
    <row r="489" spans="9:9" ht="15.75" hidden="1" customHeight="1">
      <c r="I489" s="51"/>
    </row>
    <row r="490" spans="9:9" ht="15.75" hidden="1" customHeight="1">
      <c r="I490" s="51"/>
    </row>
    <row r="491" spans="9:9" ht="15.75" hidden="1" customHeight="1">
      <c r="I491" s="51"/>
    </row>
    <row r="492" spans="9:9" ht="15.75" hidden="1" customHeight="1">
      <c r="I492" s="51"/>
    </row>
    <row r="493" spans="9:9" ht="15.75" hidden="1" customHeight="1">
      <c r="I493" s="51"/>
    </row>
    <row r="494" spans="9:9" ht="15.75" hidden="1" customHeight="1">
      <c r="I494" s="51"/>
    </row>
    <row r="495" spans="9:9" ht="15.75" hidden="1" customHeight="1">
      <c r="I495" s="51"/>
    </row>
    <row r="496" spans="9:9" ht="15.75" hidden="1" customHeight="1">
      <c r="I496" s="51"/>
    </row>
    <row r="497" spans="9:9" ht="15.75" hidden="1" customHeight="1">
      <c r="I497" s="51"/>
    </row>
    <row r="498" spans="9:9" ht="15.75" hidden="1" customHeight="1">
      <c r="I498" s="51"/>
    </row>
    <row r="499" spans="9:9" ht="15.75" hidden="1" customHeight="1">
      <c r="I499" s="51"/>
    </row>
    <row r="500" spans="9:9" ht="15.75" hidden="1" customHeight="1">
      <c r="I500" s="51"/>
    </row>
    <row r="501" spans="9:9" ht="15.75" hidden="1" customHeight="1">
      <c r="I501" s="51"/>
    </row>
    <row r="502" spans="9:9" ht="15.75" hidden="1" customHeight="1">
      <c r="I502" s="51"/>
    </row>
    <row r="503" spans="9:9" ht="15.75" hidden="1" customHeight="1">
      <c r="I503" s="51"/>
    </row>
    <row r="504" spans="9:9" ht="15.75" hidden="1" customHeight="1">
      <c r="I504" s="51"/>
    </row>
    <row r="505" spans="9:9" ht="15.75" hidden="1" customHeight="1">
      <c r="I505" s="51"/>
    </row>
    <row r="506" spans="9:9" ht="15.75" hidden="1" customHeight="1">
      <c r="I506" s="51"/>
    </row>
    <row r="507" spans="9:9" ht="15.75" hidden="1" customHeight="1">
      <c r="I507" s="51"/>
    </row>
    <row r="508" spans="9:9" ht="15.75" hidden="1" customHeight="1">
      <c r="I508" s="51"/>
    </row>
    <row r="509" spans="9:9" ht="15.75" hidden="1" customHeight="1">
      <c r="I509" s="51"/>
    </row>
    <row r="510" spans="9:9" ht="15.75" hidden="1" customHeight="1">
      <c r="I510" s="51"/>
    </row>
    <row r="511" spans="9:9" ht="15.75" hidden="1" customHeight="1">
      <c r="I511" s="51"/>
    </row>
    <row r="512" spans="9:9" ht="15.75" hidden="1" customHeight="1">
      <c r="I512" s="51"/>
    </row>
    <row r="513" spans="9:9" ht="15.75" hidden="1" customHeight="1">
      <c r="I513" s="51"/>
    </row>
    <row r="514" spans="9:9" ht="15.75" hidden="1" customHeight="1">
      <c r="I514" s="51"/>
    </row>
    <row r="515" spans="9:9" ht="15.75" hidden="1" customHeight="1">
      <c r="I515" s="51"/>
    </row>
    <row r="516" spans="9:9" ht="15.75" hidden="1" customHeight="1">
      <c r="I516" s="51"/>
    </row>
    <row r="517" spans="9:9" ht="15.75" hidden="1" customHeight="1">
      <c r="I517" s="51"/>
    </row>
    <row r="518" spans="9:9" ht="15.75" hidden="1" customHeight="1">
      <c r="I518" s="51"/>
    </row>
    <row r="519" spans="9:9" ht="15.75" hidden="1" customHeight="1">
      <c r="I519" s="51"/>
    </row>
    <row r="520" spans="9:9" ht="15.75" hidden="1" customHeight="1">
      <c r="I520" s="51"/>
    </row>
    <row r="521" spans="9:9" ht="15.75" hidden="1" customHeight="1">
      <c r="I521" s="51"/>
    </row>
    <row r="522" spans="9:9" ht="15.75" hidden="1" customHeight="1">
      <c r="I522" s="51"/>
    </row>
    <row r="523" spans="9:9" ht="15.75" hidden="1" customHeight="1">
      <c r="I523" s="51"/>
    </row>
    <row r="524" spans="9:9" ht="15.75" hidden="1" customHeight="1">
      <c r="I524" s="51"/>
    </row>
    <row r="525" spans="9:9" ht="15.75" hidden="1" customHeight="1">
      <c r="I525" s="51"/>
    </row>
    <row r="526" spans="9:9" ht="15.75" hidden="1" customHeight="1">
      <c r="I526" s="51"/>
    </row>
    <row r="527" spans="9:9" ht="15.75" hidden="1" customHeight="1">
      <c r="I527" s="51"/>
    </row>
    <row r="528" spans="9:9" ht="15.75" hidden="1" customHeight="1">
      <c r="I528" s="51"/>
    </row>
    <row r="529" spans="9:9" ht="15.75" hidden="1" customHeight="1">
      <c r="I529" s="51"/>
    </row>
    <row r="530" spans="9:9" ht="15.75" hidden="1" customHeight="1">
      <c r="I530" s="51"/>
    </row>
    <row r="531" spans="9:9" ht="15.75" hidden="1" customHeight="1">
      <c r="I531" s="51"/>
    </row>
    <row r="532" spans="9:9" ht="15.75" hidden="1" customHeight="1">
      <c r="I532" s="51"/>
    </row>
    <row r="533" spans="9:9" ht="15.75" hidden="1" customHeight="1">
      <c r="I533" s="51"/>
    </row>
    <row r="534" spans="9:9" ht="15.75" hidden="1" customHeight="1">
      <c r="I534" s="51"/>
    </row>
    <row r="535" spans="9:9" ht="15.75" hidden="1" customHeight="1">
      <c r="I535" s="51"/>
    </row>
    <row r="536" spans="9:9" ht="15.75" hidden="1" customHeight="1">
      <c r="I536" s="51"/>
    </row>
    <row r="537" spans="9:9" ht="15.75" hidden="1" customHeight="1">
      <c r="I537" s="51"/>
    </row>
    <row r="538" spans="9:9" ht="15.75" hidden="1" customHeight="1">
      <c r="I538" s="51"/>
    </row>
    <row r="539" spans="9:9" ht="15.75" hidden="1" customHeight="1">
      <c r="I539" s="51"/>
    </row>
    <row r="540" spans="9:9" ht="15.75" hidden="1" customHeight="1">
      <c r="I540" s="51"/>
    </row>
    <row r="541" spans="9:9" ht="15.75" hidden="1" customHeight="1">
      <c r="I541" s="51"/>
    </row>
    <row r="542" spans="9:9" ht="15.75" hidden="1" customHeight="1">
      <c r="I542" s="51"/>
    </row>
    <row r="543" spans="9:9" ht="15.75" hidden="1" customHeight="1">
      <c r="I543" s="51"/>
    </row>
    <row r="544" spans="9:9" ht="15.75" hidden="1" customHeight="1">
      <c r="I544" s="51"/>
    </row>
    <row r="545" spans="9:9" ht="15.75" hidden="1" customHeight="1">
      <c r="I545" s="51"/>
    </row>
    <row r="546" spans="9:9" ht="15.75" hidden="1" customHeight="1">
      <c r="I546" s="51"/>
    </row>
    <row r="547" spans="9:9" ht="15.75" hidden="1" customHeight="1">
      <c r="I547" s="51"/>
    </row>
    <row r="548" spans="9:9" ht="15.75" hidden="1" customHeight="1">
      <c r="I548" s="51"/>
    </row>
    <row r="549" spans="9:9" ht="15.75" hidden="1" customHeight="1">
      <c r="I549" s="51"/>
    </row>
    <row r="550" spans="9:9" ht="15.75" hidden="1" customHeight="1">
      <c r="I550" s="51"/>
    </row>
    <row r="551" spans="9:9" ht="15.75" hidden="1" customHeight="1">
      <c r="I551" s="51"/>
    </row>
    <row r="552" spans="9:9" ht="15.75" hidden="1" customHeight="1">
      <c r="I552" s="51"/>
    </row>
    <row r="553" spans="9:9" ht="15.75" hidden="1" customHeight="1">
      <c r="I553" s="51"/>
    </row>
    <row r="554" spans="9:9" ht="15.75" hidden="1" customHeight="1">
      <c r="I554" s="51"/>
    </row>
    <row r="555" spans="9:9" ht="15.75" hidden="1" customHeight="1">
      <c r="I555" s="51"/>
    </row>
    <row r="556" spans="9:9" ht="15.75" hidden="1" customHeight="1">
      <c r="I556" s="51"/>
    </row>
    <row r="557" spans="9:9" ht="15.75" hidden="1" customHeight="1">
      <c r="I557" s="51"/>
    </row>
    <row r="558" spans="9:9" ht="15.75" hidden="1" customHeight="1">
      <c r="I558" s="51"/>
    </row>
    <row r="559" spans="9:9" ht="15.75" hidden="1" customHeight="1">
      <c r="I559" s="51"/>
    </row>
    <row r="560" spans="9:9" ht="15.75" hidden="1" customHeight="1">
      <c r="I560" s="51"/>
    </row>
    <row r="561" spans="9:9" ht="15.75" hidden="1" customHeight="1">
      <c r="I561" s="51"/>
    </row>
    <row r="562" spans="9:9" ht="15.75" hidden="1" customHeight="1">
      <c r="I562" s="51"/>
    </row>
    <row r="563" spans="9:9" ht="15.75" hidden="1" customHeight="1">
      <c r="I563" s="51"/>
    </row>
    <row r="564" spans="9:9" ht="15.75" hidden="1" customHeight="1">
      <c r="I564" s="51"/>
    </row>
    <row r="565" spans="9:9" ht="15.75" hidden="1" customHeight="1">
      <c r="I565" s="51"/>
    </row>
    <row r="566" spans="9:9" ht="15.75" hidden="1" customHeight="1">
      <c r="I566" s="51"/>
    </row>
    <row r="567" spans="9:9" ht="15.75" hidden="1" customHeight="1">
      <c r="I567" s="51"/>
    </row>
    <row r="568" spans="9:9" ht="15.75" hidden="1" customHeight="1">
      <c r="I568" s="51"/>
    </row>
    <row r="569" spans="9:9" ht="15.75" hidden="1" customHeight="1">
      <c r="I569" s="51"/>
    </row>
    <row r="570" spans="9:9" ht="15.75" hidden="1" customHeight="1">
      <c r="I570" s="51"/>
    </row>
    <row r="571" spans="9:9" ht="15.75" hidden="1" customHeight="1">
      <c r="I571" s="51"/>
    </row>
    <row r="572" spans="9:9" ht="15.75" hidden="1" customHeight="1">
      <c r="I572" s="51"/>
    </row>
    <row r="573" spans="9:9" ht="15.75" hidden="1" customHeight="1">
      <c r="I573" s="51"/>
    </row>
    <row r="574" spans="9:9" ht="15.75" hidden="1" customHeight="1">
      <c r="I574" s="51"/>
    </row>
    <row r="575" spans="9:9" ht="15.75" hidden="1" customHeight="1">
      <c r="I575" s="51"/>
    </row>
    <row r="576" spans="9:9" ht="15.75" hidden="1" customHeight="1">
      <c r="I576" s="51"/>
    </row>
    <row r="577" spans="9:9" ht="15.75" hidden="1" customHeight="1">
      <c r="I577" s="51"/>
    </row>
    <row r="578" spans="9:9" ht="15.75" hidden="1" customHeight="1">
      <c r="I578" s="51"/>
    </row>
    <row r="579" spans="9:9" ht="15.75" hidden="1" customHeight="1">
      <c r="I579" s="51"/>
    </row>
    <row r="580" spans="9:9" ht="15.75" hidden="1" customHeight="1">
      <c r="I580" s="51"/>
    </row>
    <row r="581" spans="9:9" ht="15.75" hidden="1" customHeight="1">
      <c r="I581" s="51"/>
    </row>
    <row r="582" spans="9:9" ht="15.75" hidden="1" customHeight="1">
      <c r="I582" s="51"/>
    </row>
    <row r="583" spans="9:9" ht="15.75" hidden="1" customHeight="1">
      <c r="I583" s="51"/>
    </row>
    <row r="584" spans="9:9" ht="15.75" hidden="1" customHeight="1">
      <c r="I584" s="51"/>
    </row>
    <row r="585" spans="9:9" ht="15.75" hidden="1" customHeight="1">
      <c r="I585" s="51"/>
    </row>
    <row r="586" spans="9:9" ht="15.75" hidden="1" customHeight="1">
      <c r="I586" s="51"/>
    </row>
    <row r="587" spans="9:9" ht="15.75" hidden="1" customHeight="1">
      <c r="I587" s="51"/>
    </row>
    <row r="588" spans="9:9" ht="15.75" hidden="1" customHeight="1">
      <c r="I588" s="51"/>
    </row>
    <row r="589" spans="9:9" ht="15.75" hidden="1" customHeight="1">
      <c r="I589" s="51"/>
    </row>
    <row r="590" spans="9:9" ht="15.75" hidden="1" customHeight="1">
      <c r="I590" s="51"/>
    </row>
    <row r="591" spans="9:9" ht="15.75" hidden="1" customHeight="1">
      <c r="I591" s="51"/>
    </row>
    <row r="592" spans="9:9" ht="15.75" hidden="1" customHeight="1">
      <c r="I592" s="51"/>
    </row>
    <row r="593" spans="9:9" ht="15.75" hidden="1" customHeight="1">
      <c r="I593" s="51"/>
    </row>
    <row r="594" spans="9:9" ht="15.75" hidden="1" customHeight="1">
      <c r="I594" s="51"/>
    </row>
    <row r="595" spans="9:9" ht="15.75" hidden="1" customHeight="1">
      <c r="I595" s="51"/>
    </row>
    <row r="596" spans="9:9" ht="15.75" hidden="1" customHeight="1">
      <c r="I596" s="51"/>
    </row>
    <row r="597" spans="9:9" ht="15.75" hidden="1" customHeight="1">
      <c r="I597" s="51"/>
    </row>
    <row r="598" spans="9:9" ht="15.75" hidden="1" customHeight="1">
      <c r="I598" s="51"/>
    </row>
    <row r="599" spans="9:9" ht="15.75" hidden="1" customHeight="1">
      <c r="I599" s="51"/>
    </row>
    <row r="600" spans="9:9" ht="15.75" hidden="1" customHeight="1">
      <c r="I600" s="51"/>
    </row>
    <row r="601" spans="9:9" ht="15.75" hidden="1" customHeight="1">
      <c r="I601" s="51"/>
    </row>
    <row r="602" spans="9:9" ht="15.75" hidden="1" customHeight="1">
      <c r="I602" s="51"/>
    </row>
    <row r="603" spans="9:9" ht="15.75" hidden="1" customHeight="1">
      <c r="I603" s="51"/>
    </row>
    <row r="604" spans="9:9" ht="15.75" hidden="1" customHeight="1">
      <c r="I604" s="51"/>
    </row>
    <row r="605" spans="9:9" ht="15.75" hidden="1" customHeight="1">
      <c r="I605" s="51"/>
    </row>
    <row r="606" spans="9:9" ht="15.75" hidden="1" customHeight="1">
      <c r="I606" s="51"/>
    </row>
    <row r="607" spans="9:9" ht="15.75" hidden="1" customHeight="1">
      <c r="I607" s="51"/>
    </row>
    <row r="608" spans="9:9" ht="15.75" hidden="1" customHeight="1">
      <c r="I608" s="51"/>
    </row>
    <row r="609" spans="9:9" ht="15.75" hidden="1" customHeight="1">
      <c r="I609" s="51"/>
    </row>
    <row r="610" spans="9:9" ht="15.75" hidden="1" customHeight="1">
      <c r="I610" s="51"/>
    </row>
    <row r="611" spans="9:9" ht="15.75" hidden="1" customHeight="1">
      <c r="I611" s="51"/>
    </row>
    <row r="612" spans="9:9" ht="15.75" hidden="1" customHeight="1">
      <c r="I612" s="51"/>
    </row>
    <row r="613" spans="9:9" ht="15.75" hidden="1" customHeight="1">
      <c r="I613" s="51"/>
    </row>
    <row r="614" spans="9:9" ht="15.75" hidden="1" customHeight="1">
      <c r="I614" s="51"/>
    </row>
    <row r="615" spans="9:9" ht="15.75" hidden="1" customHeight="1">
      <c r="I615" s="51"/>
    </row>
    <row r="616" spans="9:9" ht="15.75" hidden="1" customHeight="1">
      <c r="I616" s="51"/>
    </row>
    <row r="617" spans="9:9" ht="15.75" hidden="1" customHeight="1">
      <c r="I617" s="51"/>
    </row>
    <row r="618" spans="9:9" ht="15.75" hidden="1" customHeight="1">
      <c r="I618" s="51"/>
    </row>
    <row r="619" spans="9:9" ht="15.75" hidden="1" customHeight="1">
      <c r="I619" s="51"/>
    </row>
    <row r="620" spans="9:9" ht="15.75" hidden="1" customHeight="1">
      <c r="I620" s="51"/>
    </row>
    <row r="621" spans="9:9" ht="15.75" hidden="1" customHeight="1">
      <c r="I621" s="51"/>
    </row>
    <row r="622" spans="9:9" ht="15.75" hidden="1" customHeight="1">
      <c r="I622" s="51"/>
    </row>
    <row r="623" spans="9:9" ht="15.75" hidden="1" customHeight="1">
      <c r="I623" s="51"/>
    </row>
    <row r="624" spans="9:9" ht="15.75" hidden="1" customHeight="1">
      <c r="I624" s="51"/>
    </row>
    <row r="625" spans="9:9" ht="15.75" hidden="1" customHeight="1">
      <c r="I625" s="51"/>
    </row>
    <row r="626" spans="9:9" ht="15.75" hidden="1" customHeight="1">
      <c r="I626" s="51"/>
    </row>
    <row r="627" spans="9:9" ht="15.75" hidden="1" customHeight="1">
      <c r="I627" s="51"/>
    </row>
    <row r="628" spans="9:9" ht="15.75" hidden="1" customHeight="1">
      <c r="I628" s="51"/>
    </row>
    <row r="629" spans="9:9" ht="15.75" hidden="1" customHeight="1">
      <c r="I629" s="51"/>
    </row>
    <row r="630" spans="9:9" ht="15.75" hidden="1" customHeight="1">
      <c r="I630" s="51"/>
    </row>
    <row r="631" spans="9:9" ht="15.75" hidden="1" customHeight="1">
      <c r="I631" s="51"/>
    </row>
    <row r="632" spans="9:9" ht="15.75" hidden="1" customHeight="1">
      <c r="I632" s="51"/>
    </row>
    <row r="633" spans="9:9" ht="15.75" hidden="1" customHeight="1">
      <c r="I633" s="51"/>
    </row>
    <row r="634" spans="9:9" ht="15.75" hidden="1" customHeight="1">
      <c r="I634" s="51"/>
    </row>
    <row r="635" spans="9:9" ht="15.75" hidden="1" customHeight="1">
      <c r="I635" s="51"/>
    </row>
    <row r="636" spans="9:9" ht="15.75" hidden="1" customHeight="1">
      <c r="I636" s="51"/>
    </row>
    <row r="637" spans="9:9" ht="15.75" hidden="1" customHeight="1">
      <c r="I637" s="51"/>
    </row>
    <row r="638" spans="9:9" ht="15.75" hidden="1" customHeight="1">
      <c r="I638" s="51"/>
    </row>
    <row r="639" spans="9:9" ht="15.75" hidden="1" customHeight="1">
      <c r="I639" s="51"/>
    </row>
    <row r="640" spans="9:9" ht="15.75" hidden="1" customHeight="1">
      <c r="I640" s="51"/>
    </row>
    <row r="641" spans="9:9" ht="15.75" hidden="1" customHeight="1">
      <c r="I641" s="51"/>
    </row>
    <row r="642" spans="9:9" ht="15.75" hidden="1" customHeight="1">
      <c r="I642" s="51"/>
    </row>
    <row r="643" spans="9:9" ht="15.75" hidden="1" customHeight="1">
      <c r="I643" s="51"/>
    </row>
    <row r="644" spans="9:9" ht="15.75" hidden="1" customHeight="1">
      <c r="I644" s="51"/>
    </row>
    <row r="645" spans="9:9" ht="15.75" hidden="1" customHeight="1">
      <c r="I645" s="51"/>
    </row>
    <row r="646" spans="9:9" ht="15.75" hidden="1" customHeight="1">
      <c r="I646" s="51"/>
    </row>
    <row r="647" spans="9:9" ht="15.75" hidden="1" customHeight="1">
      <c r="I647" s="51"/>
    </row>
    <row r="648" spans="9:9" ht="15.75" hidden="1" customHeight="1">
      <c r="I648" s="51"/>
    </row>
    <row r="649" spans="9:9" ht="15.75" hidden="1" customHeight="1">
      <c r="I649" s="51"/>
    </row>
    <row r="650" spans="9:9" ht="15.75" hidden="1" customHeight="1">
      <c r="I650" s="51"/>
    </row>
    <row r="651" spans="9:9" ht="15.75" hidden="1" customHeight="1">
      <c r="I651" s="51"/>
    </row>
    <row r="652" spans="9:9" ht="15.75" hidden="1" customHeight="1">
      <c r="I652" s="51"/>
    </row>
    <row r="653" spans="9:9" ht="15.75" hidden="1" customHeight="1">
      <c r="I653" s="51"/>
    </row>
    <row r="654" spans="9:9" ht="15.75" hidden="1" customHeight="1">
      <c r="I654" s="51"/>
    </row>
    <row r="655" spans="9:9" ht="15.75" hidden="1" customHeight="1">
      <c r="I655" s="51"/>
    </row>
    <row r="656" spans="9:9" ht="15.75" hidden="1" customHeight="1">
      <c r="I656" s="51"/>
    </row>
    <row r="657" spans="9:9" ht="15.75" hidden="1" customHeight="1">
      <c r="I657" s="51"/>
    </row>
    <row r="658" spans="9:9" ht="15.75" hidden="1" customHeight="1">
      <c r="I658" s="51"/>
    </row>
    <row r="659" spans="9:9" ht="15.75" hidden="1" customHeight="1">
      <c r="I659" s="51"/>
    </row>
    <row r="660" spans="9:9" ht="15.75" hidden="1" customHeight="1">
      <c r="I660" s="51"/>
    </row>
    <row r="661" spans="9:9" ht="15.75" hidden="1" customHeight="1">
      <c r="I661" s="51"/>
    </row>
    <row r="662" spans="9:9" ht="15.75" hidden="1" customHeight="1">
      <c r="I662" s="51"/>
    </row>
    <row r="663" spans="9:9" ht="15.75" hidden="1" customHeight="1">
      <c r="I663" s="51"/>
    </row>
    <row r="664" spans="9:9" ht="15.75" hidden="1" customHeight="1">
      <c r="I664" s="51"/>
    </row>
    <row r="665" spans="9:9" ht="15.75" hidden="1" customHeight="1">
      <c r="I665" s="51"/>
    </row>
    <row r="666" spans="9:9" ht="15.75" hidden="1" customHeight="1">
      <c r="I666" s="51"/>
    </row>
    <row r="667" spans="9:9" ht="15.75" hidden="1" customHeight="1">
      <c r="I667" s="51"/>
    </row>
    <row r="668" spans="9:9" ht="15.75" hidden="1" customHeight="1">
      <c r="I668" s="51"/>
    </row>
    <row r="669" spans="9:9" ht="15.75" hidden="1" customHeight="1">
      <c r="I669" s="51"/>
    </row>
    <row r="670" spans="9:9" ht="15.75" hidden="1" customHeight="1">
      <c r="I670" s="51"/>
    </row>
    <row r="671" spans="9:9" ht="15.75" hidden="1" customHeight="1">
      <c r="I671" s="51"/>
    </row>
    <row r="672" spans="9:9" ht="15.75" hidden="1" customHeight="1">
      <c r="I672" s="51"/>
    </row>
    <row r="673" spans="9:9" ht="15.75" hidden="1" customHeight="1">
      <c r="I673" s="51"/>
    </row>
    <row r="674" spans="9:9" ht="15.75" hidden="1" customHeight="1">
      <c r="I674" s="51"/>
    </row>
    <row r="675" spans="9:9" ht="15.75" hidden="1" customHeight="1">
      <c r="I675" s="51"/>
    </row>
    <row r="676" spans="9:9" ht="15.75" hidden="1" customHeight="1">
      <c r="I676" s="51"/>
    </row>
    <row r="677" spans="9:9" ht="15.75" hidden="1" customHeight="1">
      <c r="I677" s="51"/>
    </row>
    <row r="678" spans="9:9" ht="15.75" hidden="1" customHeight="1">
      <c r="I678" s="51"/>
    </row>
    <row r="679" spans="9:9" ht="15.75" hidden="1" customHeight="1">
      <c r="I679" s="51"/>
    </row>
    <row r="680" spans="9:9" ht="15.75" hidden="1" customHeight="1">
      <c r="I680" s="51"/>
    </row>
    <row r="681" spans="9:9" ht="15.75" hidden="1" customHeight="1">
      <c r="I681" s="51"/>
    </row>
    <row r="682" spans="9:9" ht="15.75" hidden="1" customHeight="1">
      <c r="I682" s="51"/>
    </row>
    <row r="683" spans="9:9" ht="15.75" hidden="1" customHeight="1">
      <c r="I683" s="51"/>
    </row>
    <row r="684" spans="9:9" ht="15.75" hidden="1" customHeight="1">
      <c r="I684" s="51"/>
    </row>
    <row r="685" spans="9:9" ht="15.75" hidden="1" customHeight="1">
      <c r="I685" s="51"/>
    </row>
    <row r="686" spans="9:9" ht="15.75" hidden="1" customHeight="1">
      <c r="I686" s="51"/>
    </row>
    <row r="687" spans="9:9" ht="15.75" hidden="1" customHeight="1">
      <c r="I687" s="51"/>
    </row>
    <row r="688" spans="9:9" ht="15.75" hidden="1" customHeight="1">
      <c r="I688" s="51"/>
    </row>
    <row r="689" spans="9:9" ht="15.75" hidden="1" customHeight="1">
      <c r="I689" s="51"/>
    </row>
    <row r="690" spans="9:9" ht="15.75" hidden="1" customHeight="1">
      <c r="I690" s="51"/>
    </row>
    <row r="691" spans="9:9" ht="15.75" hidden="1" customHeight="1">
      <c r="I691" s="51"/>
    </row>
    <row r="692" spans="9:9" ht="15.75" hidden="1" customHeight="1">
      <c r="I692" s="51"/>
    </row>
    <row r="693" spans="9:9" ht="15.75" hidden="1" customHeight="1">
      <c r="I693" s="51"/>
    </row>
    <row r="694" spans="9:9" ht="15.75" hidden="1" customHeight="1">
      <c r="I694" s="51"/>
    </row>
    <row r="695" spans="9:9" ht="15.75" hidden="1" customHeight="1">
      <c r="I695" s="51"/>
    </row>
    <row r="696" spans="9:9" ht="15.75" hidden="1" customHeight="1">
      <c r="I696" s="51"/>
    </row>
    <row r="697" spans="9:9" ht="15.75" hidden="1" customHeight="1">
      <c r="I697" s="51"/>
    </row>
    <row r="698" spans="9:9" ht="15.75" hidden="1" customHeight="1">
      <c r="I698" s="51"/>
    </row>
    <row r="699" spans="9:9" ht="15.75" hidden="1" customHeight="1">
      <c r="I699" s="51"/>
    </row>
    <row r="700" spans="9:9" ht="15.75" hidden="1" customHeight="1">
      <c r="I700" s="51"/>
    </row>
    <row r="701" spans="9:9" ht="15.75" hidden="1" customHeight="1">
      <c r="I701" s="51"/>
    </row>
    <row r="702" spans="9:9" ht="15.75" hidden="1" customHeight="1">
      <c r="I702" s="51"/>
    </row>
    <row r="703" spans="9:9" ht="15.75" hidden="1" customHeight="1">
      <c r="I703" s="51"/>
    </row>
    <row r="704" spans="9:9" ht="15.75" hidden="1" customHeight="1">
      <c r="I704" s="51"/>
    </row>
    <row r="705" spans="9:9" ht="15.75" hidden="1" customHeight="1">
      <c r="I705" s="51"/>
    </row>
    <row r="706" spans="9:9" ht="15.75" hidden="1" customHeight="1">
      <c r="I706" s="51"/>
    </row>
    <row r="707" spans="9:9" ht="15.75" hidden="1" customHeight="1">
      <c r="I707" s="51"/>
    </row>
    <row r="708" spans="9:9" ht="15.75" hidden="1" customHeight="1">
      <c r="I708" s="51"/>
    </row>
    <row r="709" spans="9:9" ht="15.75" hidden="1" customHeight="1">
      <c r="I709" s="51"/>
    </row>
    <row r="710" spans="9:9" ht="15.75" hidden="1" customHeight="1">
      <c r="I710" s="51"/>
    </row>
    <row r="711" spans="9:9" ht="15.75" hidden="1" customHeight="1">
      <c r="I711" s="51"/>
    </row>
    <row r="712" spans="9:9" ht="15.75" hidden="1" customHeight="1">
      <c r="I712" s="51"/>
    </row>
    <row r="713" spans="9:9" ht="15.75" hidden="1" customHeight="1">
      <c r="I713" s="51"/>
    </row>
    <row r="714" spans="9:9" ht="15.75" hidden="1" customHeight="1">
      <c r="I714" s="51"/>
    </row>
    <row r="715" spans="9:9" ht="15.75" hidden="1" customHeight="1">
      <c r="I715" s="51"/>
    </row>
    <row r="716" spans="9:9" ht="15.75" hidden="1" customHeight="1">
      <c r="I716" s="51"/>
    </row>
    <row r="717" spans="9:9" ht="15.75" hidden="1" customHeight="1">
      <c r="I717" s="51"/>
    </row>
    <row r="718" spans="9:9" ht="15.75" hidden="1" customHeight="1">
      <c r="I718" s="51"/>
    </row>
    <row r="719" spans="9:9" ht="15.75" hidden="1" customHeight="1">
      <c r="I719" s="51"/>
    </row>
    <row r="720" spans="9:9" ht="15.75" hidden="1" customHeight="1">
      <c r="I720" s="51"/>
    </row>
    <row r="721" spans="9:9" ht="15.75" hidden="1" customHeight="1">
      <c r="I721" s="51"/>
    </row>
    <row r="722" spans="9:9" ht="15.75" hidden="1" customHeight="1">
      <c r="I722" s="51"/>
    </row>
    <row r="723" spans="9:9" ht="15.75" hidden="1" customHeight="1">
      <c r="I723" s="51"/>
    </row>
    <row r="724" spans="9:9" ht="15.75" hidden="1" customHeight="1">
      <c r="I724" s="51"/>
    </row>
    <row r="725" spans="9:9" ht="15.75" hidden="1" customHeight="1">
      <c r="I725" s="51"/>
    </row>
    <row r="726" spans="9:9" ht="15.75" hidden="1" customHeight="1">
      <c r="I726" s="51"/>
    </row>
    <row r="727" spans="9:9" ht="15.75" hidden="1" customHeight="1">
      <c r="I727" s="51"/>
    </row>
    <row r="728" spans="9:9" ht="15.75" hidden="1" customHeight="1">
      <c r="I728" s="51"/>
    </row>
    <row r="729" spans="9:9" ht="15.75" hidden="1" customHeight="1">
      <c r="I729" s="51"/>
    </row>
    <row r="730" spans="9:9" ht="15.75" hidden="1" customHeight="1">
      <c r="I730" s="51"/>
    </row>
    <row r="731" spans="9:9" ht="15.75" hidden="1" customHeight="1">
      <c r="I731" s="51"/>
    </row>
    <row r="732" spans="9:9" ht="15.75" hidden="1" customHeight="1">
      <c r="I732" s="51"/>
    </row>
    <row r="733" spans="9:9" ht="15.75" hidden="1" customHeight="1">
      <c r="I733" s="51"/>
    </row>
    <row r="734" spans="9:9" ht="15.75" hidden="1" customHeight="1">
      <c r="I734" s="51"/>
    </row>
    <row r="735" spans="9:9" ht="15.75" hidden="1" customHeight="1">
      <c r="I735" s="51"/>
    </row>
    <row r="736" spans="9:9" ht="15.75" hidden="1" customHeight="1">
      <c r="I736" s="51"/>
    </row>
    <row r="737" spans="9:9" ht="15.75" hidden="1" customHeight="1">
      <c r="I737" s="51"/>
    </row>
    <row r="738" spans="9:9" ht="15.75" hidden="1" customHeight="1">
      <c r="I738" s="51"/>
    </row>
    <row r="739" spans="9:9" ht="15.75" hidden="1" customHeight="1">
      <c r="I739" s="51"/>
    </row>
    <row r="740" spans="9:9" ht="15.75" hidden="1" customHeight="1">
      <c r="I740" s="51"/>
    </row>
    <row r="741" spans="9:9" ht="15.75" hidden="1" customHeight="1">
      <c r="I741" s="51"/>
    </row>
    <row r="742" spans="9:9" ht="15.75" hidden="1" customHeight="1">
      <c r="I742" s="51"/>
    </row>
    <row r="743" spans="9:9" ht="15.75" hidden="1" customHeight="1">
      <c r="I743" s="51"/>
    </row>
    <row r="744" spans="9:9" ht="15.75" hidden="1" customHeight="1">
      <c r="I744" s="51"/>
    </row>
    <row r="745" spans="9:9" ht="15.75" hidden="1" customHeight="1">
      <c r="I745" s="51"/>
    </row>
    <row r="746" spans="9:9" ht="15.75" hidden="1" customHeight="1">
      <c r="I746" s="51"/>
    </row>
    <row r="747" spans="9:9" ht="15.75" hidden="1" customHeight="1">
      <c r="I747" s="51"/>
    </row>
    <row r="748" spans="9:9" ht="15.75" hidden="1" customHeight="1">
      <c r="I748" s="51"/>
    </row>
    <row r="749" spans="9:9" ht="15.75" hidden="1" customHeight="1">
      <c r="I749" s="51"/>
    </row>
    <row r="750" spans="9:9" ht="15.75" hidden="1" customHeight="1">
      <c r="I750" s="51"/>
    </row>
    <row r="751" spans="9:9" ht="15.75" hidden="1" customHeight="1">
      <c r="I751" s="51"/>
    </row>
    <row r="752" spans="9:9" ht="15.75" hidden="1" customHeight="1">
      <c r="I752" s="51"/>
    </row>
    <row r="753" spans="9:9" ht="15.75" hidden="1" customHeight="1">
      <c r="I753" s="51"/>
    </row>
    <row r="754" spans="9:9" ht="15.75" hidden="1" customHeight="1">
      <c r="I754" s="51"/>
    </row>
    <row r="755" spans="9:9" ht="15.75" hidden="1" customHeight="1">
      <c r="I755" s="51"/>
    </row>
    <row r="756" spans="9:9" ht="15.75" hidden="1" customHeight="1">
      <c r="I756" s="51"/>
    </row>
    <row r="757" spans="9:9" ht="15.75" hidden="1" customHeight="1">
      <c r="I757" s="51"/>
    </row>
    <row r="758" spans="9:9" ht="15.75" hidden="1" customHeight="1">
      <c r="I758" s="51"/>
    </row>
    <row r="759" spans="9:9" ht="15.75" hidden="1" customHeight="1">
      <c r="I759" s="51"/>
    </row>
    <row r="760" spans="9:9" ht="15.75" hidden="1" customHeight="1">
      <c r="I760" s="51"/>
    </row>
    <row r="761" spans="9:9" ht="15.75" hidden="1" customHeight="1">
      <c r="I761" s="51"/>
    </row>
    <row r="762" spans="9:9" ht="15.75" hidden="1" customHeight="1">
      <c r="I762" s="51"/>
    </row>
    <row r="763" spans="9:9" ht="15.75" hidden="1" customHeight="1">
      <c r="I763" s="51"/>
    </row>
    <row r="764" spans="9:9" ht="15.75" hidden="1" customHeight="1">
      <c r="I764" s="51"/>
    </row>
    <row r="765" spans="9:9" ht="15.75" hidden="1" customHeight="1">
      <c r="I765" s="51"/>
    </row>
    <row r="766" spans="9:9" ht="15.75" hidden="1" customHeight="1">
      <c r="I766" s="51"/>
    </row>
    <row r="767" spans="9:9" ht="15.75" hidden="1" customHeight="1">
      <c r="I767" s="51"/>
    </row>
    <row r="768" spans="9:9" ht="15.75" hidden="1" customHeight="1">
      <c r="I768" s="51"/>
    </row>
    <row r="769" spans="9:9" ht="15.75" hidden="1" customHeight="1">
      <c r="I769" s="51"/>
    </row>
    <row r="770" spans="9:9" ht="15.75" hidden="1" customHeight="1">
      <c r="I770" s="51"/>
    </row>
    <row r="771" spans="9:9" ht="15.75" hidden="1" customHeight="1">
      <c r="I771" s="51"/>
    </row>
    <row r="772" spans="9:9" ht="15.75" hidden="1" customHeight="1">
      <c r="I772" s="51"/>
    </row>
    <row r="773" spans="9:9" ht="15.75" hidden="1" customHeight="1">
      <c r="I773" s="51"/>
    </row>
    <row r="774" spans="9:9" ht="15.75" hidden="1" customHeight="1">
      <c r="I774" s="51"/>
    </row>
    <row r="775" spans="9:9" ht="15.75" hidden="1" customHeight="1">
      <c r="I775" s="51"/>
    </row>
    <row r="776" spans="9:9" ht="15.75" hidden="1" customHeight="1">
      <c r="I776" s="51"/>
    </row>
    <row r="777" spans="9:9" ht="15.75" hidden="1" customHeight="1">
      <c r="I777" s="51"/>
    </row>
    <row r="778" spans="9:9" ht="15.75" hidden="1" customHeight="1">
      <c r="I778" s="51"/>
    </row>
    <row r="779" spans="9:9" ht="15.75" hidden="1" customHeight="1">
      <c r="I779" s="51"/>
    </row>
    <row r="780" spans="9:9" ht="15.75" hidden="1" customHeight="1">
      <c r="I780" s="51"/>
    </row>
    <row r="781" spans="9:9" ht="15.75" hidden="1" customHeight="1">
      <c r="I781" s="51"/>
    </row>
    <row r="782" spans="9:9" ht="15.75" hidden="1" customHeight="1">
      <c r="I782" s="51"/>
    </row>
    <row r="783" spans="9:9" ht="15.75" hidden="1" customHeight="1">
      <c r="I783" s="51"/>
    </row>
    <row r="784" spans="9:9" ht="15.75" hidden="1" customHeight="1">
      <c r="I784" s="51"/>
    </row>
    <row r="785" spans="9:9" ht="15.75" hidden="1" customHeight="1">
      <c r="I785" s="51"/>
    </row>
    <row r="786" spans="9:9" ht="15.75" hidden="1" customHeight="1">
      <c r="I786" s="51"/>
    </row>
    <row r="787" spans="9:9" ht="15.75" hidden="1" customHeight="1">
      <c r="I787" s="51"/>
    </row>
    <row r="788" spans="9:9" ht="15.75" hidden="1" customHeight="1">
      <c r="I788" s="51"/>
    </row>
    <row r="789" spans="9:9" ht="15.75" hidden="1" customHeight="1">
      <c r="I789" s="51"/>
    </row>
    <row r="790" spans="9:9" ht="15.75" hidden="1" customHeight="1">
      <c r="I790" s="51"/>
    </row>
    <row r="791" spans="9:9" ht="15.75" hidden="1" customHeight="1">
      <c r="I791" s="51"/>
    </row>
    <row r="792" spans="9:9" ht="15.75" hidden="1" customHeight="1">
      <c r="I792" s="51"/>
    </row>
    <row r="793" spans="9:9" ht="15.75" hidden="1" customHeight="1">
      <c r="I793" s="51"/>
    </row>
    <row r="794" spans="9:9" ht="15.75" hidden="1" customHeight="1">
      <c r="I794" s="51"/>
    </row>
    <row r="795" spans="9:9" ht="15.75" hidden="1" customHeight="1">
      <c r="I795" s="51"/>
    </row>
    <row r="796" spans="9:9" ht="15.75" hidden="1" customHeight="1">
      <c r="I796" s="51"/>
    </row>
    <row r="797" spans="9:9" ht="15.75" hidden="1" customHeight="1">
      <c r="I797" s="51"/>
    </row>
    <row r="798" spans="9:9" ht="15.75" hidden="1" customHeight="1">
      <c r="I798" s="51"/>
    </row>
    <row r="799" spans="9:9" ht="15.75" hidden="1" customHeight="1">
      <c r="I799" s="51"/>
    </row>
    <row r="800" spans="9:9" ht="15.75" hidden="1" customHeight="1">
      <c r="I800" s="51"/>
    </row>
    <row r="801" spans="9:9" ht="15.75" hidden="1" customHeight="1">
      <c r="I801" s="51"/>
    </row>
    <row r="802" spans="9:9" ht="15.75" hidden="1" customHeight="1">
      <c r="I802" s="51"/>
    </row>
    <row r="803" spans="9:9" ht="15.75" hidden="1" customHeight="1">
      <c r="I803" s="51"/>
    </row>
    <row r="804" spans="9:9" ht="15.75" hidden="1" customHeight="1">
      <c r="I804" s="51"/>
    </row>
    <row r="805" spans="9:9" ht="15.75" hidden="1" customHeight="1">
      <c r="I805" s="51"/>
    </row>
    <row r="806" spans="9:9" ht="15.75" hidden="1" customHeight="1">
      <c r="I806" s="51"/>
    </row>
    <row r="807" spans="9:9" ht="15.75" hidden="1" customHeight="1">
      <c r="I807" s="51"/>
    </row>
    <row r="808" spans="9:9" ht="15.75" hidden="1" customHeight="1">
      <c r="I808" s="51"/>
    </row>
    <row r="809" spans="9:9" ht="15.75" hidden="1" customHeight="1">
      <c r="I809" s="51"/>
    </row>
    <row r="810" spans="9:9" ht="15.75" hidden="1" customHeight="1">
      <c r="I810" s="51"/>
    </row>
    <row r="811" spans="9:9" ht="15.75" hidden="1" customHeight="1">
      <c r="I811" s="51"/>
    </row>
    <row r="812" spans="9:9" ht="15.75" hidden="1" customHeight="1">
      <c r="I812" s="51"/>
    </row>
    <row r="813" spans="9:9" ht="15.75" hidden="1" customHeight="1">
      <c r="I813" s="51"/>
    </row>
    <row r="814" spans="9:9" ht="15.75" hidden="1" customHeight="1">
      <c r="I814" s="51"/>
    </row>
    <row r="815" spans="9:9" ht="15.75" hidden="1" customHeight="1">
      <c r="I815" s="51"/>
    </row>
    <row r="816" spans="9:9" ht="15.75" hidden="1" customHeight="1">
      <c r="I816" s="51"/>
    </row>
    <row r="817" spans="9:9" ht="15.75" hidden="1" customHeight="1">
      <c r="I817" s="51"/>
    </row>
    <row r="818" spans="9:9" ht="15.75" hidden="1" customHeight="1">
      <c r="I818" s="51"/>
    </row>
    <row r="819" spans="9:9" ht="15.75" hidden="1" customHeight="1">
      <c r="I819" s="51"/>
    </row>
    <row r="820" spans="9:9" ht="15.75" hidden="1" customHeight="1">
      <c r="I820" s="51"/>
    </row>
    <row r="821" spans="9:9" ht="15.75" hidden="1" customHeight="1">
      <c r="I821" s="51"/>
    </row>
    <row r="822" spans="9:9" ht="15.75" hidden="1" customHeight="1">
      <c r="I822" s="51"/>
    </row>
    <row r="823" spans="9:9" ht="15.75" hidden="1" customHeight="1">
      <c r="I823" s="51"/>
    </row>
    <row r="824" spans="9:9" ht="15.75" hidden="1" customHeight="1">
      <c r="I824" s="51"/>
    </row>
    <row r="825" spans="9:9" ht="15.75" hidden="1" customHeight="1">
      <c r="I825" s="51"/>
    </row>
    <row r="826" spans="9:9" ht="15.75" hidden="1" customHeight="1">
      <c r="I826" s="51"/>
    </row>
    <row r="827" spans="9:9" ht="15.75" hidden="1" customHeight="1">
      <c r="I827" s="51"/>
    </row>
    <row r="828" spans="9:9" ht="15.75" hidden="1" customHeight="1">
      <c r="I828" s="51"/>
    </row>
    <row r="829" spans="9:9" ht="15.75" hidden="1" customHeight="1">
      <c r="I829" s="51"/>
    </row>
    <row r="830" spans="9:9" ht="15.75" hidden="1" customHeight="1">
      <c r="I830" s="51"/>
    </row>
    <row r="831" spans="9:9" ht="15.75" hidden="1" customHeight="1">
      <c r="I831" s="51"/>
    </row>
    <row r="832" spans="9:9" ht="15.75" hidden="1" customHeight="1">
      <c r="I832" s="51"/>
    </row>
    <row r="833" spans="9:9" ht="15.75" hidden="1" customHeight="1">
      <c r="I833" s="51"/>
    </row>
    <row r="834" spans="9:9" ht="15.75" hidden="1" customHeight="1">
      <c r="I834" s="51"/>
    </row>
    <row r="835" spans="9:9" ht="15.75" hidden="1" customHeight="1">
      <c r="I835" s="51"/>
    </row>
    <row r="836" spans="9:9" ht="15.75" hidden="1" customHeight="1">
      <c r="I836" s="51"/>
    </row>
    <row r="837" spans="9:9" ht="15.75" hidden="1" customHeight="1">
      <c r="I837" s="51"/>
    </row>
    <row r="838" spans="9:9" ht="15.75" hidden="1" customHeight="1">
      <c r="I838" s="51"/>
    </row>
    <row r="839" spans="9:9" ht="15.75" hidden="1" customHeight="1">
      <c r="I839" s="51"/>
    </row>
    <row r="840" spans="9:9" ht="15.75" hidden="1" customHeight="1">
      <c r="I840" s="51"/>
    </row>
    <row r="841" spans="9:9" ht="15.75" hidden="1" customHeight="1">
      <c r="I841" s="51"/>
    </row>
    <row r="842" spans="9:9" ht="15.75" hidden="1" customHeight="1">
      <c r="I842" s="51"/>
    </row>
    <row r="843" spans="9:9" ht="15.75" hidden="1" customHeight="1">
      <c r="I843" s="51"/>
    </row>
    <row r="844" spans="9:9" ht="15.75" hidden="1" customHeight="1">
      <c r="I844" s="51"/>
    </row>
    <row r="845" spans="9:9" ht="15.75" hidden="1" customHeight="1">
      <c r="I845" s="51"/>
    </row>
    <row r="846" spans="9:9" ht="15.75" hidden="1" customHeight="1">
      <c r="I846" s="51"/>
    </row>
    <row r="847" spans="9:9" ht="15.75" hidden="1" customHeight="1">
      <c r="I847" s="51"/>
    </row>
    <row r="848" spans="9:9" ht="15.75" hidden="1" customHeight="1">
      <c r="I848" s="51"/>
    </row>
    <row r="849" spans="9:9" ht="15.75" hidden="1" customHeight="1">
      <c r="I849" s="51"/>
    </row>
    <row r="850" spans="9:9" ht="15.75" hidden="1" customHeight="1">
      <c r="I850" s="51"/>
    </row>
    <row r="851" spans="9:9" ht="15.75" hidden="1" customHeight="1">
      <c r="I851" s="51"/>
    </row>
    <row r="852" spans="9:9" ht="15.75" hidden="1" customHeight="1">
      <c r="I852" s="51"/>
    </row>
    <row r="853" spans="9:9" ht="15.75" hidden="1" customHeight="1">
      <c r="I853" s="51"/>
    </row>
    <row r="854" spans="9:9" ht="15.75" hidden="1" customHeight="1">
      <c r="I854" s="51"/>
    </row>
    <row r="855" spans="9:9" ht="15.75" hidden="1" customHeight="1">
      <c r="I855" s="51"/>
    </row>
    <row r="856" spans="9:9" ht="15.75" hidden="1" customHeight="1">
      <c r="I856" s="51"/>
    </row>
    <row r="857" spans="9:9" ht="15.75" hidden="1" customHeight="1">
      <c r="I857" s="51"/>
    </row>
    <row r="858" spans="9:9" ht="15.75" hidden="1" customHeight="1">
      <c r="I858" s="51"/>
    </row>
    <row r="859" spans="9:9" ht="15.75" hidden="1" customHeight="1">
      <c r="I859" s="51"/>
    </row>
    <row r="860" spans="9:9" ht="15.75" hidden="1" customHeight="1">
      <c r="I860" s="51"/>
    </row>
    <row r="861" spans="9:9" ht="15.75" hidden="1" customHeight="1">
      <c r="I861" s="51"/>
    </row>
    <row r="862" spans="9:9" ht="15.75" hidden="1" customHeight="1">
      <c r="I862" s="51"/>
    </row>
    <row r="863" spans="9:9" ht="15.75" hidden="1" customHeight="1">
      <c r="I863" s="51"/>
    </row>
    <row r="864" spans="9:9" ht="15.75" hidden="1" customHeight="1">
      <c r="I864" s="51"/>
    </row>
    <row r="865" spans="9:9" ht="15.75" hidden="1" customHeight="1">
      <c r="I865" s="51"/>
    </row>
    <row r="866" spans="9:9" ht="15.75" hidden="1" customHeight="1">
      <c r="I866" s="51"/>
    </row>
    <row r="867" spans="9:9" ht="15.75" hidden="1" customHeight="1">
      <c r="I867" s="51"/>
    </row>
    <row r="868" spans="9:9" ht="15.75" hidden="1" customHeight="1">
      <c r="I868" s="51"/>
    </row>
    <row r="869" spans="9:9" ht="15.75" hidden="1" customHeight="1">
      <c r="I869" s="51"/>
    </row>
    <row r="870" spans="9:9" ht="15.75" hidden="1" customHeight="1">
      <c r="I870" s="51"/>
    </row>
    <row r="871" spans="9:9" ht="15.75" hidden="1" customHeight="1">
      <c r="I871" s="51"/>
    </row>
    <row r="872" spans="9:9" ht="15.75" hidden="1" customHeight="1">
      <c r="I872" s="51"/>
    </row>
    <row r="873" spans="9:9" ht="15.75" hidden="1" customHeight="1">
      <c r="I873" s="51"/>
    </row>
    <row r="874" spans="9:9" ht="15.75" hidden="1" customHeight="1">
      <c r="I874" s="51"/>
    </row>
    <row r="875" spans="9:9" ht="15.75" hidden="1" customHeight="1">
      <c r="I875" s="51"/>
    </row>
    <row r="876" spans="9:9" ht="15.75" hidden="1" customHeight="1">
      <c r="I876" s="51"/>
    </row>
    <row r="877" spans="9:9" ht="15.75" hidden="1" customHeight="1">
      <c r="I877" s="51"/>
    </row>
    <row r="878" spans="9:9" ht="15.75" hidden="1" customHeight="1">
      <c r="I878" s="51"/>
    </row>
    <row r="879" spans="9:9" ht="15.75" hidden="1" customHeight="1">
      <c r="I879" s="51"/>
    </row>
    <row r="880" spans="9:9" ht="15.75" hidden="1" customHeight="1">
      <c r="I880" s="51"/>
    </row>
    <row r="881" spans="9:9" ht="15.75" hidden="1" customHeight="1">
      <c r="I881" s="51"/>
    </row>
    <row r="882" spans="9:9" ht="15.75" hidden="1" customHeight="1">
      <c r="I882" s="51"/>
    </row>
    <row r="883" spans="9:9" ht="15.75" hidden="1" customHeight="1">
      <c r="I883" s="51"/>
    </row>
    <row r="884" spans="9:9" ht="15.75" hidden="1" customHeight="1">
      <c r="I884" s="51"/>
    </row>
    <row r="885" spans="9:9" ht="15.75" hidden="1" customHeight="1">
      <c r="I885" s="51"/>
    </row>
    <row r="886" spans="9:9" ht="15.75" hidden="1" customHeight="1">
      <c r="I886" s="51"/>
    </row>
    <row r="887" spans="9:9" ht="15.75" hidden="1" customHeight="1">
      <c r="I887" s="51"/>
    </row>
    <row r="888" spans="9:9" ht="15.75" hidden="1" customHeight="1">
      <c r="I888" s="51"/>
    </row>
    <row r="889" spans="9:9" ht="15.75" hidden="1" customHeight="1">
      <c r="I889" s="51"/>
    </row>
    <row r="890" spans="9:9" ht="15.75" hidden="1" customHeight="1">
      <c r="I890" s="51"/>
    </row>
    <row r="891" spans="9:9" ht="15.75" hidden="1" customHeight="1">
      <c r="I891" s="51"/>
    </row>
    <row r="892" spans="9:9" ht="15.75" hidden="1" customHeight="1">
      <c r="I892" s="51"/>
    </row>
    <row r="893" spans="9:9" ht="15.75" hidden="1" customHeight="1">
      <c r="I893" s="51"/>
    </row>
    <row r="894" spans="9:9" ht="15.75" hidden="1" customHeight="1">
      <c r="I894" s="51"/>
    </row>
    <row r="895" spans="9:9" ht="15.75" hidden="1" customHeight="1">
      <c r="I895" s="51"/>
    </row>
    <row r="896" spans="9:9" ht="15.75" hidden="1" customHeight="1">
      <c r="I896" s="51"/>
    </row>
    <row r="897" spans="9:9" ht="15.75" hidden="1" customHeight="1">
      <c r="I897" s="51"/>
    </row>
    <row r="898" spans="9:9" ht="15.75" hidden="1" customHeight="1">
      <c r="I898" s="51"/>
    </row>
    <row r="899" spans="9:9" ht="15.75" hidden="1" customHeight="1">
      <c r="I899" s="51"/>
    </row>
    <row r="900" spans="9:9" ht="15.75" hidden="1" customHeight="1">
      <c r="I900" s="51"/>
    </row>
    <row r="901" spans="9:9" ht="15.75" hidden="1" customHeight="1">
      <c r="I901" s="51"/>
    </row>
    <row r="902" spans="9:9" ht="15.75" hidden="1" customHeight="1">
      <c r="I902" s="51"/>
    </row>
    <row r="903" spans="9:9" ht="15.75" hidden="1" customHeight="1">
      <c r="I903" s="51"/>
    </row>
    <row r="904" spans="9:9" ht="15.75" hidden="1" customHeight="1">
      <c r="I904" s="51"/>
    </row>
    <row r="905" spans="9:9" ht="15.75" hidden="1" customHeight="1">
      <c r="I905" s="51"/>
    </row>
    <row r="906" spans="9:9" ht="15.75" hidden="1" customHeight="1">
      <c r="I906" s="51"/>
    </row>
    <row r="907" spans="9:9" ht="15.75" hidden="1" customHeight="1">
      <c r="I907" s="51"/>
    </row>
    <row r="908" spans="9:9" ht="15.75" hidden="1" customHeight="1">
      <c r="I908" s="51"/>
    </row>
    <row r="909" spans="9:9" ht="15.75" hidden="1" customHeight="1">
      <c r="I909" s="51"/>
    </row>
    <row r="910" spans="9:9" ht="15.75" hidden="1" customHeight="1">
      <c r="I910" s="51"/>
    </row>
    <row r="911" spans="9:9" ht="15.75" hidden="1" customHeight="1">
      <c r="I911" s="51"/>
    </row>
    <row r="912" spans="9:9" ht="15.75" hidden="1" customHeight="1">
      <c r="I912" s="51"/>
    </row>
    <row r="913" spans="9:9" ht="15.75" hidden="1" customHeight="1">
      <c r="I913" s="51"/>
    </row>
    <row r="914" spans="9:9" ht="15.75" hidden="1" customHeight="1">
      <c r="I914" s="51"/>
    </row>
    <row r="915" spans="9:9" ht="15.75" hidden="1" customHeight="1">
      <c r="I915" s="51"/>
    </row>
    <row r="916" spans="9:9" ht="15.75" hidden="1" customHeight="1">
      <c r="I916" s="51"/>
    </row>
    <row r="917" spans="9:9" ht="15.75" hidden="1" customHeight="1">
      <c r="I917" s="51"/>
    </row>
    <row r="918" spans="9:9" ht="15.75" hidden="1" customHeight="1">
      <c r="I918" s="51"/>
    </row>
    <row r="919" spans="9:9" ht="15.75" hidden="1" customHeight="1">
      <c r="I919" s="51"/>
    </row>
    <row r="920" spans="9:9" ht="15.75" hidden="1" customHeight="1">
      <c r="I920" s="51"/>
    </row>
    <row r="921" spans="9:9" ht="15.75" hidden="1" customHeight="1">
      <c r="I921" s="51"/>
    </row>
    <row r="922" spans="9:9" ht="15.75" hidden="1" customHeight="1">
      <c r="I922" s="51"/>
    </row>
    <row r="923" spans="9:9" ht="15.75" hidden="1" customHeight="1">
      <c r="I923" s="51"/>
    </row>
    <row r="924" spans="9:9" ht="15.75" hidden="1" customHeight="1">
      <c r="I924" s="51"/>
    </row>
    <row r="925" spans="9:9" ht="15.75" hidden="1" customHeight="1">
      <c r="I925" s="51"/>
    </row>
    <row r="926" spans="9:9" ht="15.75" hidden="1" customHeight="1">
      <c r="I926" s="51"/>
    </row>
    <row r="927" spans="9:9" ht="15.75" hidden="1" customHeight="1">
      <c r="I927" s="51"/>
    </row>
    <row r="928" spans="9:9" ht="15.75" hidden="1" customHeight="1">
      <c r="I928" s="51"/>
    </row>
    <row r="929" spans="9:9" ht="15.75" hidden="1" customHeight="1">
      <c r="I929" s="51"/>
    </row>
    <row r="930" spans="9:9" ht="15.75" hidden="1" customHeight="1">
      <c r="I930" s="51"/>
    </row>
    <row r="931" spans="9:9" ht="15.75" hidden="1" customHeight="1">
      <c r="I931" s="51"/>
    </row>
    <row r="932" spans="9:9" ht="15.75" hidden="1" customHeight="1">
      <c r="I932" s="51"/>
    </row>
    <row r="933" spans="9:9" ht="15.75" hidden="1" customHeight="1">
      <c r="I933" s="51"/>
    </row>
    <row r="934" spans="9:9" ht="15.75" hidden="1" customHeight="1">
      <c r="I934" s="51"/>
    </row>
    <row r="935" spans="9:9" ht="15.75" hidden="1" customHeight="1">
      <c r="I935" s="51"/>
    </row>
    <row r="936" spans="9:9" ht="15.75" hidden="1" customHeight="1">
      <c r="I936" s="51"/>
    </row>
    <row r="937" spans="9:9" ht="15.75" hidden="1" customHeight="1">
      <c r="I937" s="51"/>
    </row>
    <row r="938" spans="9:9" ht="15.75" hidden="1" customHeight="1">
      <c r="I938" s="51"/>
    </row>
    <row r="939" spans="9:9" ht="15.75" hidden="1" customHeight="1">
      <c r="I939" s="51"/>
    </row>
    <row r="940" spans="9:9" ht="15.75" hidden="1" customHeight="1">
      <c r="I940" s="51"/>
    </row>
    <row r="941" spans="9:9" ht="15.75" hidden="1" customHeight="1">
      <c r="I941" s="51"/>
    </row>
    <row r="942" spans="9:9" ht="15.75" hidden="1" customHeight="1">
      <c r="I942" s="51"/>
    </row>
    <row r="943" spans="9:9" ht="15.75" hidden="1" customHeight="1">
      <c r="I943" s="51"/>
    </row>
    <row r="944" spans="9:9" ht="15.75" hidden="1" customHeight="1">
      <c r="I944" s="51"/>
    </row>
    <row r="945" spans="9:9" ht="15.75" hidden="1" customHeight="1">
      <c r="I945" s="51"/>
    </row>
    <row r="946" spans="9:9" ht="15.75" hidden="1" customHeight="1">
      <c r="I946" s="51"/>
    </row>
    <row r="947" spans="9:9" ht="15.75" hidden="1" customHeight="1">
      <c r="I947" s="51"/>
    </row>
    <row r="948" spans="9:9" ht="15.75" hidden="1" customHeight="1">
      <c r="I948" s="51"/>
    </row>
    <row r="949" spans="9:9" ht="15.75" hidden="1" customHeight="1">
      <c r="I949" s="51"/>
    </row>
    <row r="950" spans="9:9" ht="15.75" hidden="1" customHeight="1">
      <c r="I950" s="51"/>
    </row>
    <row r="951" spans="9:9" ht="15.75" hidden="1" customHeight="1">
      <c r="I951" s="51"/>
    </row>
    <row r="952" spans="9:9" ht="15.75" hidden="1" customHeight="1">
      <c r="I952" s="51"/>
    </row>
    <row r="953" spans="9:9" ht="15.75" hidden="1" customHeight="1">
      <c r="I953" s="51"/>
    </row>
    <row r="954" spans="9:9" ht="15.75" hidden="1" customHeight="1">
      <c r="I954" s="51"/>
    </row>
    <row r="955" spans="9:9" ht="15.75" hidden="1" customHeight="1">
      <c r="I955" s="51"/>
    </row>
    <row r="956" spans="9:9" ht="15.75" hidden="1" customHeight="1">
      <c r="I956" s="51"/>
    </row>
    <row r="957" spans="9:9" ht="15.75" hidden="1" customHeight="1">
      <c r="I957" s="51"/>
    </row>
    <row r="958" spans="9:9" ht="15.75" hidden="1" customHeight="1">
      <c r="I958" s="51"/>
    </row>
    <row r="959" spans="9:9" ht="15.75" hidden="1" customHeight="1">
      <c r="I959" s="51"/>
    </row>
    <row r="960" spans="9:9" ht="15.75" hidden="1" customHeight="1">
      <c r="I960" s="51"/>
    </row>
    <row r="961" spans="9:9" ht="15.75" hidden="1" customHeight="1">
      <c r="I961" s="51"/>
    </row>
    <row r="962" spans="9:9" ht="15.75" hidden="1" customHeight="1">
      <c r="I962" s="51"/>
    </row>
    <row r="963" spans="9:9" ht="15.75" hidden="1" customHeight="1">
      <c r="I963" s="51"/>
    </row>
    <row r="964" spans="9:9" ht="15.75" hidden="1" customHeight="1">
      <c r="I964" s="51"/>
    </row>
    <row r="965" spans="9:9" ht="15.75" hidden="1" customHeight="1">
      <c r="I965" s="51"/>
    </row>
    <row r="966" spans="9:9" ht="15.75" hidden="1" customHeight="1">
      <c r="I966" s="51"/>
    </row>
    <row r="967" spans="9:9" ht="15.75" hidden="1" customHeight="1">
      <c r="I967" s="51"/>
    </row>
    <row r="968" spans="9:9" ht="15.75" hidden="1" customHeight="1">
      <c r="I968" s="51"/>
    </row>
    <row r="969" spans="9:9" ht="15.75" hidden="1" customHeight="1">
      <c r="I969" s="51"/>
    </row>
    <row r="970" spans="9:9" ht="15.75" hidden="1" customHeight="1">
      <c r="I970" s="51"/>
    </row>
    <row r="971" spans="9:9" ht="15.75" hidden="1" customHeight="1">
      <c r="I971" s="51"/>
    </row>
    <row r="972" spans="9:9" ht="15.75" hidden="1" customHeight="1">
      <c r="I972" s="51"/>
    </row>
    <row r="973" spans="9:9" ht="15.75" hidden="1" customHeight="1">
      <c r="I973" s="51"/>
    </row>
    <row r="974" spans="9:9" ht="15.75" hidden="1" customHeight="1">
      <c r="I974" s="51"/>
    </row>
    <row r="975" spans="9:9" ht="15.75" hidden="1" customHeight="1">
      <c r="I975" s="51"/>
    </row>
    <row r="976" spans="9:9" ht="15.75" hidden="1" customHeight="1">
      <c r="I976" s="51"/>
    </row>
    <row r="977" spans="9:9" ht="15.75" hidden="1" customHeight="1">
      <c r="I977" s="51"/>
    </row>
    <row r="978" spans="9:9" ht="15.75" hidden="1" customHeight="1">
      <c r="I978" s="51"/>
    </row>
    <row r="979" spans="9:9" ht="15.75" hidden="1" customHeight="1">
      <c r="I979" s="51"/>
    </row>
    <row r="980" spans="9:9" ht="15.75" hidden="1" customHeight="1">
      <c r="I980" s="51"/>
    </row>
    <row r="981" spans="9:9" ht="15.75" hidden="1" customHeight="1">
      <c r="I981" s="51"/>
    </row>
    <row r="982" spans="9:9" ht="15.75" hidden="1" customHeight="1">
      <c r="I982" s="51"/>
    </row>
    <row r="983" spans="9:9" ht="15.75" hidden="1" customHeight="1">
      <c r="I983" s="51"/>
    </row>
    <row r="984" spans="9:9" ht="15.75" hidden="1" customHeight="1">
      <c r="I984" s="51"/>
    </row>
    <row r="985" spans="9:9" ht="15.75" hidden="1" customHeight="1">
      <c r="I985" s="51"/>
    </row>
    <row r="986" spans="9:9" ht="15.75" hidden="1" customHeight="1">
      <c r="I986" s="51"/>
    </row>
    <row r="987" spans="9:9" ht="15.75" hidden="1" customHeight="1">
      <c r="I987" s="51"/>
    </row>
    <row r="988" spans="9:9" ht="15.75" hidden="1" customHeight="1">
      <c r="I988" s="51"/>
    </row>
    <row r="989" spans="9:9" ht="15.75" hidden="1" customHeight="1">
      <c r="I989" s="51"/>
    </row>
    <row r="990" spans="9:9" ht="15.75" hidden="1" customHeight="1">
      <c r="I990" s="51"/>
    </row>
    <row r="991" spans="9:9" ht="15.75" hidden="1" customHeight="1">
      <c r="I991" s="51"/>
    </row>
    <row r="992" spans="9:9" ht="15.75" hidden="1" customHeight="1">
      <c r="I992" s="51"/>
    </row>
    <row r="993" spans="9:9" ht="15.75" hidden="1" customHeight="1">
      <c r="I993" s="51"/>
    </row>
    <row r="994" spans="9:9" ht="15.75" hidden="1" customHeight="1">
      <c r="I994" s="51"/>
    </row>
    <row r="995" spans="9:9" ht="15.75" hidden="1" customHeight="1">
      <c r="I995" s="51"/>
    </row>
    <row r="996" spans="9:9" ht="15.75" hidden="1" customHeight="1">
      <c r="I996" s="51"/>
    </row>
    <row r="997" spans="9:9" ht="15.75" hidden="1" customHeight="1">
      <c r="I997" s="51"/>
    </row>
    <row r="998" spans="9:9" ht="15.75" hidden="1" customHeight="1">
      <c r="I998" s="51"/>
    </row>
    <row r="999" spans="9:9" ht="15.75" hidden="1" customHeight="1">
      <c r="I999" s="51"/>
    </row>
    <row r="1000" spans="9:9" ht="15.75" hidden="1" customHeight="1">
      <c r="I1000" s="51"/>
    </row>
  </sheetData>
  <sheetProtection algorithmName="SHA-512" hashValue="zVjLiCJc1KQpSIRKeVM7FWZhNDOATyFt70CiReRHAMUDWG1uZ+3BArAdHYC/pg6PJDoH2pbn241QXX2p/8/ARA==" saltValue="Coq5PBt66apMgmvzgmMl5Q==" spinCount="100000" sheet="1" objects="1" scenarios="1"/>
  <mergeCells count="2">
    <mergeCell ref="A1:A3"/>
    <mergeCell ref="B1:K2"/>
  </mergeCells>
  <conditionalFormatting sqref="G4:G44">
    <cfRule type="cellIs" dxfId="50" priority="6" operator="lessThan">
      <formula>7</formula>
    </cfRule>
  </conditionalFormatting>
  <conditionalFormatting sqref="G4:G44">
    <cfRule type="cellIs" dxfId="49" priority="7" operator="greaterThanOrEqual">
      <formula>7</formula>
    </cfRule>
  </conditionalFormatting>
  <conditionalFormatting sqref="B4:E44">
    <cfRule type="cellIs" dxfId="48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F6128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46.570312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style="119" hidden="1" customWidth="1"/>
    <col min="26" max="26" width="14.42578125" style="119" hidden="1" customWidth="1"/>
    <col min="27" max="27" width="38.28515625" style="119" hidden="1" customWidth="1"/>
    <col min="28" max="33" width="11.5703125" style="119" hidden="1" customWidth="1"/>
    <col min="34" max="16384" width="14.42578125" style="119" hidden="1"/>
  </cols>
  <sheetData>
    <row r="1" spans="1:33">
      <c r="A1" s="125" t="s">
        <v>2</v>
      </c>
      <c r="B1" s="128" t="s">
        <v>45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AA1" s="120"/>
      <c r="AB1" s="120"/>
      <c r="AC1" s="120"/>
      <c r="AD1" s="120"/>
      <c r="AE1" s="120"/>
      <c r="AF1" s="120"/>
      <c r="AG1" s="120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/>
      <c r="AD2" s="120"/>
      <c r="AE2" s="120"/>
      <c r="AF2" s="120"/>
      <c r="AG2" s="120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Y3" s="120"/>
      <c r="Z3" s="120"/>
      <c r="AA3" s="120"/>
      <c r="AB3" s="120"/>
      <c r="AC3" s="120"/>
      <c r="AD3" s="120"/>
      <c r="AE3" s="120"/>
      <c r="AF3" s="120"/>
      <c r="AG3" s="120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si="2"/>
        <v/>
      </c>
      <c r="I5" s="16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Y5" s="120"/>
      <c r="AA5" s="120"/>
      <c r="AB5" s="120"/>
      <c r="AC5" s="120"/>
      <c r="AD5" s="120"/>
      <c r="AE5" s="120"/>
      <c r="AF5" s="120"/>
      <c r="AG5" s="120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9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Y6" s="120"/>
      <c r="AA6" s="120"/>
      <c r="AB6" s="120"/>
      <c r="AC6" s="120"/>
      <c r="AD6" s="120"/>
      <c r="AE6" s="120"/>
      <c r="AF6" s="120"/>
      <c r="AG6" s="120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6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120"/>
      <c r="R7" s="120"/>
      <c r="S7" s="120"/>
      <c r="T7" s="120"/>
      <c r="U7" s="120"/>
      <c r="V7" s="120"/>
      <c r="W7" s="120"/>
      <c r="Y7" s="120"/>
      <c r="AA7" s="120"/>
      <c r="AB7" s="120"/>
      <c r="AC7" s="120"/>
      <c r="AD7" s="120"/>
      <c r="AE7" s="120"/>
      <c r="AF7" s="120"/>
      <c r="AG7" s="120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9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  <c r="Y8" s="120"/>
      <c r="AA8" s="120"/>
      <c r="AB8" s="120"/>
      <c r="AC8" s="120"/>
      <c r="AD8" s="120"/>
      <c r="AE8" s="120"/>
      <c r="AF8" s="120"/>
      <c r="AG8" s="120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6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Y9" s="120"/>
      <c r="AA9" s="120"/>
      <c r="AB9" s="120"/>
      <c r="AC9" s="120"/>
      <c r="AD9" s="120"/>
      <c r="AE9" s="120"/>
      <c r="AF9" s="120"/>
      <c r="AG9" s="120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9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Y10" s="120"/>
      <c r="AA10" s="120"/>
      <c r="AB10" s="120"/>
      <c r="AC10" s="120"/>
      <c r="AD10" s="120"/>
      <c r="AE10" s="120"/>
      <c r="AF10" s="120"/>
      <c r="AG10" s="120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6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Y11" s="120"/>
      <c r="AA11" s="120"/>
      <c r="AB11" s="120"/>
      <c r="AC11" s="120"/>
      <c r="AD11" s="120"/>
      <c r="AE11" s="120"/>
      <c r="AF11" s="120"/>
      <c r="AG11" s="120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9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Y12" s="120"/>
      <c r="AA12" s="120"/>
      <c r="AB12" s="120"/>
      <c r="AC12" s="120"/>
      <c r="AD12" s="120"/>
      <c r="AE12" s="120"/>
      <c r="AF12" s="120"/>
      <c r="AG12" s="120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6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Y13" s="120"/>
      <c r="AA13" s="120"/>
      <c r="AB13" s="120"/>
      <c r="AC13" s="120"/>
      <c r="AD13" s="120"/>
      <c r="AE13" s="120"/>
      <c r="AF13" s="120"/>
      <c r="AG13" s="120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9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Y14" s="120"/>
      <c r="AA14" s="120"/>
      <c r="AB14" s="120"/>
      <c r="AC14" s="120"/>
      <c r="AD14" s="120"/>
      <c r="AE14" s="120"/>
      <c r="AF14" s="120"/>
      <c r="AG14" s="120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6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Y15" s="120"/>
      <c r="AA15" s="120"/>
      <c r="AB15" s="120"/>
      <c r="AC15" s="120"/>
      <c r="AD15" s="120"/>
      <c r="AE15" s="120"/>
      <c r="AF15" s="120"/>
      <c r="AG15" s="120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9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Y16" s="120"/>
      <c r="AA16" s="120"/>
      <c r="AB16" s="120"/>
      <c r="AC16" s="120"/>
      <c r="AD16" s="120"/>
      <c r="AE16" s="120"/>
      <c r="AF16" s="120"/>
      <c r="AG16" s="120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6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Y17" s="120"/>
      <c r="AA17" s="120"/>
      <c r="AB17" s="120"/>
      <c r="AC17" s="120"/>
      <c r="AD17" s="120"/>
      <c r="AE17" s="120"/>
      <c r="AF17" s="120"/>
      <c r="AG17" s="120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9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Y18" s="120"/>
      <c r="AA18" s="120"/>
      <c r="AB18" s="120"/>
      <c r="AC18" s="120"/>
      <c r="AD18" s="120"/>
      <c r="AE18" s="120"/>
      <c r="AF18" s="120"/>
      <c r="AG18" s="120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6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Y19" s="120"/>
      <c r="AA19" s="120"/>
      <c r="AB19" s="120"/>
      <c r="AC19" s="120"/>
      <c r="AD19" s="120"/>
      <c r="AE19" s="120"/>
      <c r="AF19" s="120"/>
      <c r="AG19" s="120"/>
    </row>
    <row r="20" spans="1:33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9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Y20" s="120"/>
      <c r="AA20" s="120"/>
      <c r="AB20" s="120"/>
      <c r="AC20" s="120"/>
      <c r="AD20" s="120"/>
      <c r="AE20" s="120"/>
      <c r="AF20" s="120"/>
      <c r="AG20" s="120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2"/>
        <v/>
      </c>
      <c r="I21" s="16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Y21" s="120"/>
      <c r="AA21" s="120"/>
      <c r="AB21" s="120"/>
      <c r="AC21" s="120"/>
      <c r="AD21" s="120"/>
      <c r="AE21" s="120"/>
      <c r="AF21" s="120"/>
      <c r="AG21" s="120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9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Y22" s="120"/>
      <c r="AA22" s="120"/>
      <c r="AB22" s="120"/>
      <c r="AC22" s="120"/>
      <c r="AD22" s="120"/>
      <c r="AE22" s="120"/>
      <c r="AF22" s="120"/>
      <c r="AG22" s="120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6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Y23" s="120"/>
      <c r="AA23" s="120"/>
      <c r="AB23" s="120"/>
      <c r="AC23" s="120"/>
      <c r="AD23" s="120"/>
      <c r="AE23" s="120"/>
      <c r="AF23" s="120"/>
      <c r="AG23" s="120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9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Y24" s="120"/>
      <c r="AA24" s="120"/>
      <c r="AB24" s="120"/>
      <c r="AC24" s="120"/>
      <c r="AD24" s="120"/>
      <c r="AE24" s="120"/>
      <c r="AF24" s="120"/>
      <c r="AG24" s="120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6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Y25" s="120"/>
      <c r="AA25" s="120"/>
      <c r="AB25" s="120"/>
      <c r="AC25" s="120"/>
      <c r="AD25" s="120"/>
      <c r="AE25" s="120"/>
      <c r="AF25" s="120"/>
      <c r="AG25" s="120"/>
    </row>
    <row r="26" spans="1:33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Y26" s="120"/>
      <c r="AA26" s="120"/>
      <c r="AB26" s="120"/>
      <c r="AC26" s="120"/>
      <c r="AD26" s="120"/>
      <c r="AE26" s="120"/>
      <c r="AF26" s="120"/>
      <c r="AG26" s="120"/>
    </row>
    <row r="27" spans="1:33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25"/>
      <c r="J27" s="19">
        <f t="shared" si="3"/>
        <v>0</v>
      </c>
      <c r="K27" s="20">
        <f t="shared" si="4"/>
        <v>0</v>
      </c>
      <c r="M27" s="120"/>
      <c r="P27" s="120"/>
      <c r="Y27" s="120"/>
      <c r="AA27" s="120"/>
      <c r="AB27" s="120"/>
      <c r="AC27" s="120"/>
      <c r="AD27" s="120"/>
      <c r="AE27" s="120"/>
      <c r="AF27" s="120"/>
      <c r="AG27" s="120"/>
    </row>
    <row r="28" spans="1:33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  <c r="O28" s="120"/>
      <c r="P28" s="120"/>
      <c r="Q28" s="120"/>
      <c r="R28" s="120"/>
      <c r="S28" s="120"/>
      <c r="Y28" s="120"/>
      <c r="AA28" s="120"/>
      <c r="AB28" s="120"/>
      <c r="AC28" s="120"/>
      <c r="AD28" s="120"/>
      <c r="AE28" s="120"/>
      <c r="AF28" s="120"/>
      <c r="AG28" s="120"/>
    </row>
    <row r="29" spans="1:33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  <c r="M29" s="120"/>
      <c r="N29" s="120"/>
      <c r="O29" s="120"/>
      <c r="P29" s="120"/>
      <c r="Q29" s="120"/>
      <c r="R29" s="120"/>
      <c r="S29" s="120"/>
      <c r="AA29" s="120"/>
      <c r="AB29" s="120"/>
      <c r="AC29" s="120"/>
      <c r="AD29" s="120"/>
      <c r="AE29" s="120"/>
      <c r="AF29" s="120"/>
      <c r="AG29" s="120"/>
    </row>
    <row r="30" spans="1:33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  <c r="M30" s="120"/>
      <c r="O30" s="120"/>
      <c r="P30" s="120"/>
      <c r="Q30" s="120"/>
      <c r="R30" s="120"/>
      <c r="S30" s="120"/>
      <c r="AA30" s="120"/>
      <c r="AB30" s="120"/>
      <c r="AC30" s="120"/>
      <c r="AD30" s="120"/>
      <c r="AE30" s="120"/>
      <c r="AF30" s="120"/>
      <c r="AG30" s="120"/>
    </row>
    <row r="31" spans="1:33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  <c r="O31" s="120"/>
      <c r="P31" s="120"/>
      <c r="R31" s="120"/>
      <c r="S31" s="120"/>
      <c r="AA31" s="120"/>
      <c r="AC31" s="120"/>
      <c r="AD31" s="120"/>
      <c r="AE31" s="120"/>
      <c r="AF31" s="120"/>
      <c r="AG31" s="120"/>
    </row>
    <row r="32" spans="1:33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 t="shared" si="4"/>
        <v>0</v>
      </c>
      <c r="M32" s="120"/>
      <c r="O32" s="120"/>
      <c r="P32" s="120"/>
      <c r="Q32" s="120"/>
      <c r="R32" s="120"/>
      <c r="S32" s="120"/>
      <c r="AA32" s="120"/>
      <c r="AB32" s="120"/>
      <c r="AC32" s="120"/>
      <c r="AD32" s="120"/>
      <c r="AE32" s="120"/>
      <c r="AF32" s="120"/>
      <c r="AG32" s="120"/>
    </row>
    <row r="33" spans="1:33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si="4"/>
        <v>0</v>
      </c>
      <c r="M33" s="120"/>
      <c r="N33" s="120"/>
      <c r="O33" s="120"/>
      <c r="P33" s="120"/>
      <c r="Q33" s="120"/>
      <c r="R33" s="120"/>
      <c r="S33" s="120"/>
      <c r="AA33" s="120"/>
      <c r="AB33" s="120"/>
      <c r="AC33" s="120"/>
      <c r="AD33" s="120"/>
      <c r="AE33" s="120"/>
      <c r="AF33" s="120"/>
      <c r="AG33" s="120"/>
    </row>
    <row r="34" spans="1:33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4"/>
        <v>0</v>
      </c>
      <c r="M34" s="120"/>
      <c r="AA34" s="120"/>
      <c r="AB34" s="120"/>
      <c r="AC34" s="120"/>
      <c r="AD34" s="120"/>
      <c r="AE34" s="120"/>
      <c r="AF34" s="120"/>
      <c r="AG34" s="120"/>
    </row>
    <row r="35" spans="1:33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4"/>
        <v>0</v>
      </c>
      <c r="M35" s="120"/>
      <c r="AA35" s="120"/>
      <c r="AB35" s="120"/>
      <c r="AC35" s="120"/>
      <c r="AD35" s="120"/>
      <c r="AE35" s="120"/>
      <c r="AF35" s="120"/>
      <c r="AG35" s="120"/>
    </row>
    <row r="36" spans="1:33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4"/>
        <v>0</v>
      </c>
      <c r="M36" s="120"/>
      <c r="AA36" s="120"/>
      <c r="AB36" s="120"/>
      <c r="AC36" s="120"/>
      <c r="AD36" s="120"/>
      <c r="AE36" s="120"/>
      <c r="AF36" s="120"/>
      <c r="AG36" s="120"/>
    </row>
    <row r="37" spans="1:33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4"/>
        <v>0</v>
      </c>
      <c r="M37" s="120"/>
      <c r="AA37" s="120"/>
      <c r="AB37" s="120"/>
      <c r="AC37" s="120"/>
      <c r="AD37" s="120"/>
    </row>
    <row r="38" spans="1:33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4"/>
        <v>0</v>
      </c>
      <c r="M38" s="120"/>
      <c r="AA38" s="120"/>
      <c r="AB38" s="120"/>
      <c r="AC38" s="120"/>
      <c r="AD38" s="120"/>
    </row>
    <row r="39" spans="1:33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4"/>
        <v>0</v>
      </c>
      <c r="M39" s="120"/>
      <c r="AA39" s="120"/>
      <c r="AB39" s="120"/>
      <c r="AC39" s="120"/>
      <c r="AD39" s="120"/>
    </row>
    <row r="40" spans="1:33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4"/>
        <v>0</v>
      </c>
      <c r="M40" s="120"/>
      <c r="AA40" s="120"/>
      <c r="AB40" s="120"/>
      <c r="AC40" s="120"/>
    </row>
    <row r="41" spans="1:33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9">
        <f t="shared" si="3"/>
        <v>0</v>
      </c>
      <c r="K41" s="20">
        <f t="shared" si="4"/>
        <v>0</v>
      </c>
      <c r="M41" s="120"/>
      <c r="AA41" s="120"/>
    </row>
    <row r="42" spans="1:33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4"/>
        <v>0</v>
      </c>
      <c r="M42" s="120"/>
      <c r="AA42" s="120"/>
    </row>
    <row r="43" spans="1:33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4"/>
        <v>0</v>
      </c>
      <c r="M43" s="120"/>
      <c r="AA43" s="120"/>
    </row>
    <row r="44" spans="1:33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4"/>
        <v>0</v>
      </c>
      <c r="M44" s="120"/>
      <c r="AA44" s="120"/>
    </row>
    <row r="45" spans="1:33" ht="15.75" hidden="1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N45" s="120"/>
    </row>
    <row r="46" spans="1:33" ht="15.75" hidden="1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N46" s="120"/>
    </row>
    <row r="47" spans="1:33" ht="15.75" hidden="1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N47" s="120"/>
    </row>
    <row r="48" spans="1:33" ht="15.75" hidden="1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N48" s="120"/>
    </row>
    <row r="49" spans="1:33" ht="15.75" hidden="1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N49" s="120"/>
    </row>
    <row r="50" spans="1:33" ht="15.75" hidden="1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N50" s="120"/>
    </row>
    <row r="51" spans="1:33" ht="15.75" hidden="1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N51" s="120"/>
    </row>
    <row r="52" spans="1:33" ht="15.75" hidden="1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</row>
    <row r="53" spans="1:33" ht="15.75" hidden="1" customHeight="1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AA53" s="120"/>
      <c r="AB53" s="120"/>
      <c r="AC53" s="120"/>
      <c r="AD53" s="120"/>
      <c r="AE53" s="120"/>
      <c r="AF53" s="120"/>
      <c r="AG53" s="120"/>
    </row>
    <row r="54" spans="1:33" ht="15.75" hidden="1" customHeight="1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AA54" s="120"/>
      <c r="AB54" s="120"/>
      <c r="AC54" s="120"/>
      <c r="AD54" s="120"/>
      <c r="AE54" s="120"/>
      <c r="AF54" s="120"/>
      <c r="AG54" s="120"/>
    </row>
    <row r="55" spans="1:33" ht="15.75" hidden="1" customHeight="1"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Y55" s="120"/>
      <c r="AA55" s="120"/>
      <c r="AB55" s="120"/>
      <c r="AC55" s="120"/>
      <c r="AD55" s="120"/>
      <c r="AE55" s="120"/>
      <c r="AF55" s="120"/>
      <c r="AG55" s="120"/>
    </row>
    <row r="56" spans="1:33" ht="15.75" hidden="1" customHeight="1"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AA56" s="120"/>
      <c r="AB56" s="120"/>
      <c r="AC56" s="120"/>
      <c r="AD56" s="120"/>
      <c r="AE56" s="120"/>
      <c r="AF56" s="120"/>
      <c r="AG56" s="120"/>
    </row>
    <row r="57" spans="1:33" ht="15.75" hidden="1" customHeight="1"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Y57" s="120"/>
      <c r="AA57" s="120"/>
      <c r="AB57" s="120"/>
      <c r="AC57" s="120"/>
      <c r="AD57" s="120"/>
      <c r="AE57" s="120"/>
      <c r="AF57" s="120"/>
      <c r="AG57" s="120"/>
    </row>
    <row r="58" spans="1:33" ht="15.75" hidden="1" customHeight="1"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Y58" s="120"/>
      <c r="AA58" s="120"/>
      <c r="AB58" s="120"/>
      <c r="AC58" s="120"/>
      <c r="AD58" s="120"/>
      <c r="AE58" s="120"/>
      <c r="AF58" s="120"/>
      <c r="AG58" s="120"/>
    </row>
    <row r="59" spans="1:33" ht="15.75" hidden="1" customHeight="1"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Y59" s="120"/>
      <c r="AA59" s="120"/>
      <c r="AB59" s="120"/>
      <c r="AC59" s="120"/>
      <c r="AD59" s="120"/>
      <c r="AE59" s="120"/>
      <c r="AF59" s="120"/>
      <c r="AG59" s="120"/>
    </row>
    <row r="60" spans="1:33" ht="15.75" hidden="1" customHeight="1"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Y60" s="120"/>
      <c r="AA60" s="120"/>
      <c r="AB60" s="120"/>
      <c r="AC60" s="120"/>
      <c r="AD60" s="120"/>
      <c r="AE60" s="120"/>
      <c r="AF60" s="120"/>
      <c r="AG60" s="120"/>
    </row>
    <row r="61" spans="1:33" ht="15.75" hidden="1" customHeight="1"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Y61" s="120"/>
      <c r="AA61" s="120"/>
      <c r="AB61" s="120"/>
      <c r="AC61" s="120"/>
      <c r="AD61" s="120"/>
      <c r="AE61" s="120"/>
      <c r="AF61" s="120"/>
      <c r="AG61" s="120"/>
    </row>
    <row r="62" spans="1:33" ht="15.75" hidden="1" customHeight="1"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Y62" s="120"/>
      <c r="AA62" s="120"/>
      <c r="AB62" s="120"/>
      <c r="AC62" s="120"/>
      <c r="AD62" s="120"/>
      <c r="AE62" s="120"/>
      <c r="AF62" s="120"/>
      <c r="AG62" s="120"/>
    </row>
    <row r="63" spans="1:33" ht="15.75" hidden="1" customHeight="1"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Y63" s="120"/>
      <c r="AA63" s="120"/>
      <c r="AB63" s="120"/>
      <c r="AC63" s="120"/>
      <c r="AD63" s="120"/>
      <c r="AE63" s="120"/>
      <c r="AF63" s="120"/>
      <c r="AG63" s="120"/>
    </row>
    <row r="64" spans="1:33" ht="15.75" hidden="1" customHeight="1"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Y64" s="120"/>
      <c r="AA64" s="120"/>
      <c r="AB64" s="120"/>
      <c r="AC64" s="120"/>
      <c r="AD64" s="120"/>
      <c r="AE64" s="120"/>
      <c r="AF64" s="120"/>
      <c r="AG64" s="120"/>
    </row>
    <row r="65" spans="1:33" ht="15.75" hidden="1" customHeight="1">
      <c r="A65" s="27"/>
      <c r="B65" s="27"/>
      <c r="C65" s="27"/>
      <c r="D65" s="27"/>
      <c r="E65" s="27"/>
      <c r="F65" s="27"/>
      <c r="G65" s="27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Y65" s="120"/>
      <c r="AA65" s="120"/>
      <c r="AB65" s="120"/>
      <c r="AC65" s="120"/>
      <c r="AD65" s="120"/>
      <c r="AE65" s="120"/>
      <c r="AF65" s="120"/>
      <c r="AG65" s="120"/>
    </row>
    <row r="66" spans="1:33" ht="15.75" hidden="1" customHeight="1">
      <c r="A66" s="27"/>
      <c r="B66" s="27"/>
      <c r="C66" s="27"/>
      <c r="D66" s="27"/>
      <c r="E66" s="27"/>
      <c r="F66" s="27"/>
      <c r="G66" s="27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Y66" s="120"/>
      <c r="AA66" s="120"/>
      <c r="AB66" s="120"/>
      <c r="AC66" s="120"/>
      <c r="AD66" s="120"/>
      <c r="AE66" s="120"/>
      <c r="AF66" s="120"/>
      <c r="AG66" s="120"/>
    </row>
    <row r="67" spans="1:33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Y67" s="120"/>
      <c r="AA67" s="120"/>
      <c r="AB67" s="120"/>
      <c r="AC67" s="120"/>
      <c r="AD67" s="120"/>
      <c r="AE67" s="120"/>
      <c r="AF67" s="120"/>
      <c r="AG67" s="120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Y68" s="120"/>
      <c r="AA68" s="120"/>
      <c r="AB68" s="120"/>
      <c r="AC68" s="120"/>
      <c r="AD68" s="120"/>
      <c r="AE68" s="120"/>
      <c r="AF68" s="120"/>
      <c r="AG68" s="120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Y69" s="120"/>
      <c r="AA69" s="120"/>
      <c r="AB69" s="120"/>
      <c r="AC69" s="120"/>
      <c r="AD69" s="120"/>
      <c r="AE69" s="120"/>
      <c r="AF69" s="120"/>
      <c r="AG69" s="120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Y70" s="120"/>
      <c r="AA70" s="120"/>
      <c r="AB70" s="120"/>
      <c r="AC70" s="120"/>
      <c r="AD70" s="120"/>
      <c r="AE70" s="120"/>
      <c r="AF70" s="120"/>
      <c r="AG70" s="120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Y71" s="120"/>
      <c r="AA71" s="120"/>
      <c r="AB71" s="120"/>
      <c r="AC71" s="120"/>
      <c r="AD71" s="120"/>
      <c r="AE71" s="120"/>
      <c r="AF71" s="120"/>
      <c r="AG71" s="120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Y72" s="120"/>
      <c r="AA72" s="120"/>
      <c r="AB72" s="120"/>
      <c r="AC72" s="120"/>
      <c r="AD72" s="120"/>
      <c r="AE72" s="120"/>
      <c r="AF72" s="120"/>
      <c r="AG72" s="120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Y73" s="120"/>
      <c r="AA73" s="120"/>
      <c r="AB73" s="120"/>
      <c r="AC73" s="120"/>
      <c r="AD73" s="120"/>
      <c r="AE73" s="120"/>
      <c r="AF73" s="120"/>
      <c r="AG73" s="120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Y74" s="120"/>
      <c r="AA74" s="120"/>
      <c r="AB74" s="120"/>
      <c r="AC74" s="120"/>
      <c r="AD74" s="120"/>
      <c r="AE74" s="120"/>
      <c r="AF74" s="120"/>
      <c r="AG74" s="120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Y75" s="120"/>
      <c r="AA75" s="120"/>
      <c r="AB75" s="120"/>
      <c r="AC75" s="120"/>
      <c r="AD75" s="120"/>
      <c r="AE75" s="120"/>
      <c r="AF75" s="120"/>
      <c r="AG75" s="120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Y76" s="120"/>
      <c r="AA76" s="120"/>
      <c r="AB76" s="120"/>
      <c r="AC76" s="120"/>
      <c r="AD76" s="120"/>
      <c r="AE76" s="120"/>
      <c r="AF76" s="120"/>
      <c r="AG76" s="120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Y77" s="120"/>
      <c r="AA77" s="120"/>
      <c r="AB77" s="120"/>
      <c r="AC77" s="120"/>
      <c r="AD77" s="120"/>
      <c r="AE77" s="120"/>
      <c r="AF77" s="120"/>
      <c r="AG77" s="120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Y78" s="120"/>
      <c r="AA78" s="120"/>
      <c r="AB78" s="120"/>
      <c r="AC78" s="120"/>
      <c r="AD78" s="120"/>
      <c r="AE78" s="120"/>
      <c r="AF78" s="120"/>
      <c r="AG78" s="120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120"/>
      <c r="R79" s="120"/>
      <c r="S79" s="120"/>
      <c r="T79" s="120"/>
      <c r="U79" s="120"/>
      <c r="Y79" s="120"/>
      <c r="AA79" s="120"/>
      <c r="AB79" s="120"/>
      <c r="AC79" s="120"/>
      <c r="AD79" s="120"/>
      <c r="AE79" s="120"/>
      <c r="AF79" s="120"/>
      <c r="AG79" s="120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120"/>
      <c r="R80" s="120"/>
      <c r="S80" s="120"/>
      <c r="T80" s="120"/>
      <c r="U80" s="120"/>
      <c r="Y80" s="120"/>
      <c r="AA80" s="120"/>
      <c r="AB80" s="120"/>
      <c r="AC80" s="120"/>
      <c r="AD80" s="120"/>
      <c r="AE80" s="120"/>
      <c r="AF80" s="120"/>
      <c r="AG80" s="120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120"/>
      <c r="R81" s="120"/>
      <c r="S81" s="120"/>
      <c r="T81" s="120"/>
      <c r="U81" s="120"/>
      <c r="AA81" s="120"/>
      <c r="AB81" s="120"/>
      <c r="AC81" s="120"/>
      <c r="AD81" s="120"/>
      <c r="AE81" s="120"/>
      <c r="AF81" s="120"/>
      <c r="AG81" s="120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120"/>
      <c r="R82" s="120"/>
      <c r="S82" s="120"/>
      <c r="T82" s="120"/>
      <c r="U82" s="120"/>
      <c r="AA82" s="120"/>
      <c r="AB82" s="120"/>
      <c r="AC82" s="120"/>
      <c r="AD82" s="120"/>
      <c r="AE82" s="120"/>
      <c r="AF82" s="120"/>
      <c r="AG82" s="120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120"/>
      <c r="R83" s="120"/>
      <c r="S83" s="120"/>
      <c r="T83" s="120"/>
      <c r="U83" s="120"/>
      <c r="AA83" s="120"/>
      <c r="AB83" s="120"/>
      <c r="AC83" s="120"/>
      <c r="AD83" s="120"/>
      <c r="AE83" s="120"/>
      <c r="AF83" s="120"/>
      <c r="AG83" s="120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120"/>
      <c r="R84" s="120"/>
      <c r="S84" s="120"/>
      <c r="T84" s="120"/>
      <c r="U84" s="120"/>
      <c r="AA84" s="120"/>
      <c r="AB84" s="120"/>
      <c r="AC84" s="120"/>
      <c r="AD84" s="120"/>
      <c r="AE84" s="120"/>
      <c r="AF84" s="120"/>
      <c r="AG84" s="120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120"/>
      <c r="R85" s="120"/>
      <c r="S85" s="120"/>
      <c r="T85" s="120"/>
      <c r="U85" s="120"/>
      <c r="AA85" s="120"/>
      <c r="AB85" s="120"/>
      <c r="AC85" s="120"/>
      <c r="AD85" s="120"/>
      <c r="AE85" s="120"/>
      <c r="AF85" s="120"/>
      <c r="AG85" s="120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S86" s="120"/>
      <c r="T86" s="120"/>
      <c r="AA86" s="120"/>
      <c r="AB86" s="120"/>
      <c r="AC86" s="120"/>
      <c r="AD86" s="120"/>
      <c r="AE86" s="120"/>
      <c r="AF86" s="120"/>
      <c r="AG86" s="120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AA87" s="120"/>
      <c r="AB87" s="120"/>
      <c r="AC87" s="120"/>
      <c r="AD87" s="120"/>
      <c r="AE87" s="120"/>
      <c r="AF87" s="120"/>
      <c r="AG87" s="120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AA88" s="120"/>
      <c r="AB88" s="120"/>
      <c r="AC88" s="120"/>
      <c r="AD88" s="120"/>
      <c r="AE88" s="120"/>
      <c r="AF88" s="120"/>
      <c r="AG88" s="120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AA89" s="120"/>
      <c r="AB89" s="120"/>
      <c r="AC89" s="120"/>
      <c r="AD89" s="120"/>
      <c r="AE89" s="120"/>
      <c r="AF89" s="120"/>
      <c r="AG89" s="120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120"/>
      <c r="AB90" s="120"/>
      <c r="AC90" s="120"/>
      <c r="AD90" s="120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120"/>
      <c r="AB91" s="120"/>
      <c r="AC91" s="120"/>
      <c r="AD91" s="120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120"/>
      <c r="AB92" s="120"/>
      <c r="AC92" s="120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120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120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120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120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ihPLerZ/agHylCLGI66FXKjA5jbgVxGqlw7+xdK0+M414NkjSfLlm/7IiEkdmUzKabY6nx5IHAB5C29yLBNeyw==" saltValue="OfSuQngf8ykflYIWv8EOYw==" spinCount="100000" sheet="1" objects="1" scenarios="1"/>
  <mergeCells count="2">
    <mergeCell ref="A1:A3"/>
    <mergeCell ref="B1:K2"/>
  </mergeCells>
  <conditionalFormatting sqref="G4:G44">
    <cfRule type="cellIs" dxfId="47" priority="5" operator="lessThan">
      <formula>7</formula>
    </cfRule>
  </conditionalFormatting>
  <conditionalFormatting sqref="G4:G44">
    <cfRule type="cellIs" dxfId="46" priority="6" operator="greaterThanOrEqual">
      <formula>7</formula>
    </cfRule>
  </conditionalFormatting>
  <conditionalFormatting sqref="B4:E44">
    <cfRule type="cellIs" dxfId="45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F6128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46.570312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style="119" hidden="1" customWidth="1"/>
    <col min="26" max="26" width="14.42578125" style="119" hidden="1" customWidth="1"/>
    <col min="27" max="27" width="38.28515625" style="119" hidden="1" customWidth="1"/>
    <col min="28" max="33" width="11.5703125" style="119" hidden="1" customWidth="1"/>
    <col min="34" max="16384" width="14.42578125" style="119" hidden="1"/>
  </cols>
  <sheetData>
    <row r="1" spans="1:33">
      <c r="A1" s="125" t="s">
        <v>2</v>
      </c>
      <c r="B1" s="128" t="s">
        <v>46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AA1" s="120"/>
      <c r="AB1" s="120"/>
      <c r="AC1" s="120"/>
      <c r="AD1" s="120"/>
      <c r="AE1" s="120"/>
      <c r="AF1" s="120"/>
      <c r="AG1" s="120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/>
      <c r="AD2" s="120"/>
      <c r="AE2" s="120"/>
      <c r="AF2" s="120"/>
      <c r="AG2" s="120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Y3" s="120"/>
      <c r="Z3" s="120"/>
      <c r="AA3" s="120"/>
      <c r="AB3" s="120"/>
      <c r="AC3" s="120"/>
      <c r="AD3" s="120"/>
      <c r="AE3" s="120"/>
      <c r="AF3" s="120"/>
      <c r="AG3" s="120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/>
      <c r="I5" s="16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Y5" s="120"/>
      <c r="AA5" s="120"/>
      <c r="AB5" s="120"/>
      <c r="AC5" s="120"/>
      <c r="AD5" s="120"/>
      <c r="AE5" s="120"/>
      <c r="AF5" s="120"/>
      <c r="AG5" s="120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/>
      <c r="I6" s="9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Y6" s="120"/>
      <c r="AA6" s="120"/>
      <c r="AB6" s="120"/>
      <c r="AC6" s="120"/>
      <c r="AD6" s="120"/>
      <c r="AE6" s="120"/>
      <c r="AF6" s="120"/>
      <c r="AG6" s="120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/>
      <c r="I7" s="16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120"/>
      <c r="R7" s="120"/>
      <c r="S7" s="120"/>
      <c r="T7" s="120"/>
      <c r="U7" s="120"/>
      <c r="V7" s="120"/>
      <c r="W7" s="120"/>
      <c r="Y7" s="120"/>
      <c r="AA7" s="120"/>
      <c r="AB7" s="120"/>
      <c r="AC7" s="120"/>
      <c r="AD7" s="120"/>
      <c r="AE7" s="120"/>
      <c r="AF7" s="120"/>
      <c r="AG7" s="120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/>
      <c r="I8" s="9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  <c r="Y8" s="120"/>
      <c r="AA8" s="120"/>
      <c r="AB8" s="120"/>
      <c r="AC8" s="120"/>
      <c r="AD8" s="120"/>
      <c r="AE8" s="120"/>
      <c r="AF8" s="120"/>
      <c r="AG8" s="120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/>
      <c r="I9" s="16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Y9" s="120"/>
      <c r="AA9" s="120"/>
      <c r="AB9" s="120"/>
      <c r="AC9" s="120"/>
      <c r="AD9" s="120"/>
      <c r="AE9" s="120"/>
      <c r="AF9" s="120"/>
      <c r="AG9" s="120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/>
      <c r="I10" s="9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Y10" s="120"/>
      <c r="AA10" s="120"/>
      <c r="AB10" s="120"/>
      <c r="AC10" s="120"/>
      <c r="AD10" s="120"/>
      <c r="AE10" s="120"/>
      <c r="AF10" s="120"/>
      <c r="AG10" s="120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/>
      <c r="I11" s="16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Y11" s="120"/>
      <c r="AA11" s="120"/>
      <c r="AB11" s="120"/>
      <c r="AC11" s="120"/>
      <c r="AD11" s="120"/>
      <c r="AE11" s="120"/>
      <c r="AF11" s="120"/>
      <c r="AG11" s="120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/>
      <c r="I12" s="9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Y12" s="120"/>
      <c r="AA12" s="120"/>
      <c r="AB12" s="120"/>
      <c r="AC12" s="120"/>
      <c r="AD12" s="120"/>
      <c r="AE12" s="120"/>
      <c r="AF12" s="120"/>
      <c r="AG12" s="120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/>
      <c r="I13" s="16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Y13" s="120"/>
      <c r="AA13" s="120"/>
      <c r="AB13" s="120"/>
      <c r="AC13" s="120"/>
      <c r="AD13" s="120"/>
      <c r="AE13" s="120"/>
      <c r="AF13" s="120"/>
      <c r="AG13" s="120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/>
      <c r="I14" s="9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Y14" s="120"/>
      <c r="AA14" s="120"/>
      <c r="AB14" s="120"/>
      <c r="AC14" s="120"/>
      <c r="AD14" s="120"/>
      <c r="AE14" s="120"/>
      <c r="AF14" s="120"/>
      <c r="AG14" s="120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/>
      <c r="I15" s="16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Y15" s="120"/>
      <c r="AA15" s="120"/>
      <c r="AB15" s="120"/>
      <c r="AC15" s="120"/>
      <c r="AD15" s="120"/>
      <c r="AE15" s="120"/>
      <c r="AF15" s="120"/>
      <c r="AG15" s="120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/>
      <c r="I16" s="9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Y16" s="120"/>
      <c r="AA16" s="120"/>
      <c r="AB16" s="120"/>
      <c r="AC16" s="120"/>
      <c r="AD16" s="120"/>
      <c r="AE16" s="120"/>
      <c r="AF16" s="120"/>
      <c r="AG16" s="120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/>
      <c r="I17" s="16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Y17" s="120"/>
      <c r="AA17" s="120"/>
      <c r="AB17" s="120"/>
      <c r="AC17" s="120"/>
      <c r="AD17" s="120"/>
      <c r="AE17" s="120"/>
      <c r="AF17" s="120"/>
      <c r="AG17" s="120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/>
      <c r="I18" s="9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Y18" s="120"/>
      <c r="AA18" s="120"/>
      <c r="AB18" s="120"/>
      <c r="AC18" s="120"/>
      <c r="AD18" s="120"/>
      <c r="AE18" s="120"/>
      <c r="AF18" s="120"/>
      <c r="AG18" s="120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/>
      <c r="I19" s="16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Y19" s="120"/>
      <c r="AA19" s="120"/>
      <c r="AB19" s="120"/>
      <c r="AC19" s="120"/>
      <c r="AD19" s="120"/>
      <c r="AE19" s="120"/>
      <c r="AF19" s="120"/>
      <c r="AG19" s="120"/>
    </row>
    <row r="20" spans="1:33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/>
      <c r="I20" s="9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Y20" s="120"/>
      <c r="AA20" s="120"/>
      <c r="AB20" s="120"/>
      <c r="AC20" s="120"/>
      <c r="AD20" s="120"/>
      <c r="AE20" s="120"/>
      <c r="AF20" s="120"/>
      <c r="AG20" s="120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/>
      <c r="I21" s="16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Y21" s="120"/>
      <c r="AA21" s="120"/>
      <c r="AB21" s="120"/>
      <c r="AC21" s="120"/>
      <c r="AD21" s="120"/>
      <c r="AE21" s="120"/>
      <c r="AF21" s="120"/>
      <c r="AG21" s="120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/>
      <c r="I22" s="9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Y22" s="120"/>
      <c r="AA22" s="120"/>
      <c r="AB22" s="120"/>
      <c r="AC22" s="120"/>
      <c r="AD22" s="120"/>
      <c r="AE22" s="120"/>
      <c r="AF22" s="120"/>
      <c r="AG22" s="120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/>
      <c r="I23" s="16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Y23" s="120"/>
      <c r="AA23" s="120"/>
      <c r="AB23" s="120"/>
      <c r="AC23" s="120"/>
      <c r="AD23" s="120"/>
      <c r="AE23" s="120"/>
      <c r="AF23" s="120"/>
      <c r="AG23" s="120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/>
      <c r="I24" s="9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Y24" s="120"/>
      <c r="AA24" s="120"/>
      <c r="AB24" s="120"/>
      <c r="AC24" s="120"/>
      <c r="AD24" s="120"/>
      <c r="AE24" s="120"/>
      <c r="AF24" s="120"/>
      <c r="AG24" s="120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/>
      <c r="I25" s="16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Y25" s="120"/>
      <c r="AA25" s="120"/>
      <c r="AB25" s="120"/>
      <c r="AC25" s="120"/>
      <c r="AD25" s="120"/>
      <c r="AE25" s="120"/>
      <c r="AF25" s="120"/>
      <c r="AG25" s="120"/>
    </row>
    <row r="26" spans="1:33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/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Y26" s="120"/>
      <c r="AA26" s="120"/>
      <c r="AB26" s="120"/>
      <c r="AC26" s="120"/>
      <c r="AD26" s="120"/>
      <c r="AE26" s="120"/>
      <c r="AF26" s="120"/>
      <c r="AG26" s="120"/>
    </row>
    <row r="27" spans="1:33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/>
      <c r="I27" s="25"/>
      <c r="J27" s="19">
        <f t="shared" si="3"/>
        <v>0</v>
      </c>
      <c r="K27" s="20">
        <f t="shared" si="4"/>
        <v>0</v>
      </c>
      <c r="M27" s="120"/>
      <c r="P27" s="120"/>
      <c r="Y27" s="120"/>
      <c r="AA27" s="120"/>
      <c r="AB27" s="120"/>
      <c r="AC27" s="120"/>
      <c r="AD27" s="120"/>
      <c r="AE27" s="120"/>
      <c r="AF27" s="120"/>
      <c r="AG27" s="120"/>
    </row>
    <row r="28" spans="1:33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/>
      <c r="I28" s="22"/>
      <c r="J28" s="12">
        <f t="shared" si="3"/>
        <v>0</v>
      </c>
      <c r="K28" s="13">
        <f t="shared" si="4"/>
        <v>0</v>
      </c>
      <c r="M28" s="120"/>
      <c r="O28" s="120"/>
      <c r="P28" s="120"/>
      <c r="Q28" s="120"/>
      <c r="R28" s="120"/>
      <c r="S28" s="120"/>
      <c r="Y28" s="120"/>
      <c r="AA28" s="120"/>
      <c r="AB28" s="120"/>
      <c r="AC28" s="120"/>
      <c r="AD28" s="120"/>
      <c r="AE28" s="120"/>
      <c r="AF28" s="120"/>
      <c r="AG28" s="120"/>
    </row>
    <row r="29" spans="1:33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/>
      <c r="I29" s="25"/>
      <c r="J29" s="19">
        <f t="shared" si="3"/>
        <v>0</v>
      </c>
      <c r="K29" s="20">
        <f t="shared" si="4"/>
        <v>0</v>
      </c>
      <c r="M29" s="120"/>
      <c r="N29" s="120"/>
      <c r="O29" s="120"/>
      <c r="P29" s="120"/>
      <c r="Q29" s="120"/>
      <c r="R29" s="120"/>
      <c r="S29" s="120"/>
      <c r="AA29" s="120"/>
      <c r="AB29" s="120"/>
      <c r="AC29" s="120"/>
      <c r="AD29" s="120"/>
      <c r="AE29" s="120"/>
      <c r="AF29" s="120"/>
      <c r="AG29" s="120"/>
    </row>
    <row r="30" spans="1:33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/>
      <c r="I30" s="22"/>
      <c r="J30" s="12">
        <f t="shared" si="3"/>
        <v>0</v>
      </c>
      <c r="K30" s="13">
        <f t="shared" si="4"/>
        <v>0</v>
      </c>
      <c r="M30" s="120"/>
      <c r="O30" s="120"/>
      <c r="P30" s="120"/>
      <c r="Q30" s="120"/>
      <c r="R30" s="120"/>
      <c r="S30" s="120"/>
      <c r="AA30" s="120"/>
      <c r="AB30" s="120"/>
      <c r="AC30" s="120"/>
      <c r="AD30" s="120"/>
      <c r="AE30" s="120"/>
      <c r="AF30" s="120"/>
      <c r="AG30" s="120"/>
    </row>
    <row r="31" spans="1:33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/>
      <c r="I31" s="25"/>
      <c r="J31" s="19">
        <f t="shared" si="3"/>
        <v>0</v>
      </c>
      <c r="K31" s="20">
        <f t="shared" si="4"/>
        <v>0</v>
      </c>
      <c r="M31" s="120"/>
      <c r="O31" s="120"/>
      <c r="P31" s="120"/>
      <c r="R31" s="120"/>
      <c r="S31" s="120"/>
      <c r="AA31" s="120"/>
      <c r="AC31" s="120"/>
      <c r="AD31" s="120"/>
      <c r="AE31" s="120"/>
      <c r="AF31" s="120"/>
      <c r="AG31" s="120"/>
    </row>
    <row r="32" spans="1:33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/>
      <c r="I32" s="22"/>
      <c r="J32" s="12">
        <f t="shared" si="3"/>
        <v>0</v>
      </c>
      <c r="K32" s="13">
        <f t="shared" si="4"/>
        <v>0</v>
      </c>
      <c r="M32" s="120"/>
      <c r="O32" s="120"/>
      <c r="P32" s="120"/>
      <c r="Q32" s="120"/>
      <c r="R32" s="120"/>
      <c r="S32" s="120"/>
      <c r="AA32" s="120"/>
      <c r="AB32" s="120"/>
      <c r="AC32" s="120"/>
      <c r="AD32" s="120"/>
      <c r="AE32" s="120"/>
      <c r="AF32" s="120"/>
      <c r="AG32" s="120"/>
    </row>
    <row r="33" spans="1:33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/>
      <c r="I33" s="25"/>
      <c r="J33" s="19">
        <f t="shared" si="3"/>
        <v>0</v>
      </c>
      <c r="K33" s="20">
        <f t="shared" si="4"/>
        <v>0</v>
      </c>
      <c r="M33" s="120"/>
      <c r="N33" s="120"/>
      <c r="O33" s="120"/>
      <c r="P33" s="120"/>
      <c r="Q33" s="120"/>
      <c r="R33" s="120"/>
      <c r="S33" s="120"/>
      <c r="AA33" s="120"/>
      <c r="AB33" s="120"/>
      <c r="AC33" s="120"/>
      <c r="AD33" s="120"/>
      <c r="AE33" s="120"/>
      <c r="AF33" s="120"/>
      <c r="AG33" s="120"/>
    </row>
    <row r="34" spans="1:33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/>
      <c r="I34" s="22"/>
      <c r="J34" s="12">
        <f t="shared" si="3"/>
        <v>0</v>
      </c>
      <c r="K34" s="13">
        <f t="shared" si="4"/>
        <v>0</v>
      </c>
      <c r="M34" s="120"/>
      <c r="AA34" s="120"/>
      <c r="AB34" s="120"/>
      <c r="AC34" s="120"/>
      <c r="AD34" s="120"/>
      <c r="AE34" s="120"/>
      <c r="AF34" s="120"/>
      <c r="AG34" s="120"/>
    </row>
    <row r="35" spans="1:33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/>
      <c r="I35" s="25"/>
      <c r="J35" s="19">
        <f t="shared" si="3"/>
        <v>0</v>
      </c>
      <c r="K35" s="20">
        <f t="shared" si="4"/>
        <v>0</v>
      </c>
      <c r="M35" s="120"/>
      <c r="AA35" s="120"/>
      <c r="AB35" s="120"/>
      <c r="AC35" s="120"/>
      <c r="AD35" s="120"/>
      <c r="AE35" s="120"/>
      <c r="AF35" s="120"/>
      <c r="AG35" s="120"/>
    </row>
    <row r="36" spans="1:33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/>
      <c r="I36" s="22"/>
      <c r="J36" s="12">
        <f t="shared" si="3"/>
        <v>0</v>
      </c>
      <c r="K36" s="13">
        <f t="shared" si="4"/>
        <v>0</v>
      </c>
      <c r="M36" s="120"/>
      <c r="AA36" s="120"/>
      <c r="AB36" s="120"/>
      <c r="AC36" s="120"/>
      <c r="AD36" s="120"/>
      <c r="AE36" s="120"/>
      <c r="AF36" s="120"/>
      <c r="AG36" s="120"/>
    </row>
    <row r="37" spans="1:33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/>
      <c r="I37" s="25"/>
      <c r="J37" s="19">
        <f t="shared" si="3"/>
        <v>0</v>
      </c>
      <c r="K37" s="20">
        <f t="shared" si="4"/>
        <v>0</v>
      </c>
      <c r="M37" s="120"/>
      <c r="AA37" s="120"/>
      <c r="AB37" s="120"/>
      <c r="AC37" s="120"/>
      <c r="AD37" s="120"/>
    </row>
    <row r="38" spans="1:33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/>
      <c r="I38" s="9"/>
      <c r="J38" s="12">
        <f t="shared" si="3"/>
        <v>0</v>
      </c>
      <c r="K38" s="13">
        <f t="shared" si="4"/>
        <v>0</v>
      </c>
      <c r="M38" s="120"/>
      <c r="AA38" s="120"/>
      <c r="AB38" s="120"/>
      <c r="AC38" s="120"/>
      <c r="AD38" s="120"/>
    </row>
    <row r="39" spans="1:33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/>
      <c r="I39" s="16"/>
      <c r="J39" s="19">
        <f t="shared" si="3"/>
        <v>0</v>
      </c>
      <c r="K39" s="20">
        <f t="shared" si="4"/>
        <v>0</v>
      </c>
      <c r="M39" s="120"/>
      <c r="AA39" s="120"/>
      <c r="AB39" s="120"/>
      <c r="AC39" s="120"/>
      <c r="AD39" s="120"/>
    </row>
    <row r="40" spans="1:33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/>
      <c r="I40" s="22"/>
      <c r="J40" s="12">
        <f t="shared" si="3"/>
        <v>0</v>
      </c>
      <c r="K40" s="13">
        <f t="shared" si="4"/>
        <v>0</v>
      </c>
      <c r="M40" s="120"/>
      <c r="AA40" s="120"/>
      <c r="AB40" s="120"/>
      <c r="AC40" s="120"/>
    </row>
    <row r="41" spans="1:33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/>
      <c r="I41" s="16"/>
      <c r="J41" s="19">
        <f t="shared" si="3"/>
        <v>0</v>
      </c>
      <c r="K41" s="20">
        <f t="shared" si="4"/>
        <v>0</v>
      </c>
      <c r="M41" s="120"/>
      <c r="AA41" s="120"/>
    </row>
    <row r="42" spans="1:33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/>
      <c r="I42" s="22"/>
      <c r="J42" s="12">
        <f t="shared" si="3"/>
        <v>0</v>
      </c>
      <c r="K42" s="13">
        <f t="shared" si="4"/>
        <v>0</v>
      </c>
      <c r="M42" s="120"/>
      <c r="AA42" s="120"/>
    </row>
    <row r="43" spans="1:33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/>
      <c r="I43" s="16"/>
      <c r="J43" s="19">
        <f t="shared" si="3"/>
        <v>0</v>
      </c>
      <c r="K43" s="20">
        <f t="shared" si="4"/>
        <v>0</v>
      </c>
      <c r="M43" s="120"/>
      <c r="AA43" s="120"/>
    </row>
    <row r="44" spans="1:33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/>
      <c r="I44" s="22"/>
      <c r="J44" s="12">
        <f t="shared" si="3"/>
        <v>0</v>
      </c>
      <c r="K44" s="13">
        <f t="shared" si="4"/>
        <v>0</v>
      </c>
      <c r="M44" s="120"/>
      <c r="AA44" s="120"/>
    </row>
    <row r="45" spans="1:33" ht="15.75" hidden="1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N45" s="120"/>
    </row>
    <row r="46" spans="1:33" ht="15.75" hidden="1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N46" s="120"/>
    </row>
    <row r="47" spans="1:33" ht="15.75" hidden="1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N47" s="120"/>
    </row>
    <row r="48" spans="1:33" ht="15.75" hidden="1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N48" s="120"/>
    </row>
    <row r="49" spans="1:33" ht="15.75" hidden="1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N49" s="120"/>
    </row>
    <row r="50" spans="1:33" ht="15.75" hidden="1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N50" s="120"/>
    </row>
    <row r="51" spans="1:33" ht="15.75" hidden="1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N51" s="120"/>
    </row>
    <row r="52" spans="1:33" ht="15.75" hidden="1" customHeight="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33" ht="15.75" hidden="1" customHeight="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AA53" s="120"/>
      <c r="AB53" s="120"/>
      <c r="AC53" s="120"/>
      <c r="AD53" s="120"/>
      <c r="AE53" s="120"/>
      <c r="AF53" s="120"/>
      <c r="AG53" s="120"/>
    </row>
    <row r="54" spans="1:33" ht="15.75" hidden="1" customHeight="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AA54" s="120"/>
      <c r="AB54" s="120"/>
      <c r="AC54" s="120"/>
      <c r="AD54" s="120"/>
      <c r="AE54" s="120"/>
      <c r="AF54" s="120"/>
      <c r="AG54" s="120"/>
    </row>
    <row r="55" spans="1:33" ht="15.75" hidden="1" customHeight="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Y55" s="120"/>
      <c r="AA55" s="120"/>
      <c r="AB55" s="120"/>
      <c r="AC55" s="120"/>
      <c r="AD55" s="120"/>
      <c r="AE55" s="120"/>
      <c r="AF55" s="120"/>
      <c r="AG55" s="120"/>
    </row>
    <row r="56" spans="1:33" ht="15.75" hidden="1" customHeight="1"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AA56" s="120"/>
      <c r="AB56" s="120"/>
      <c r="AC56" s="120"/>
      <c r="AD56" s="120"/>
      <c r="AE56" s="120"/>
      <c r="AF56" s="120"/>
      <c r="AG56" s="120"/>
    </row>
    <row r="57" spans="1:33" ht="15.75" hidden="1" customHeight="1"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Y57" s="120"/>
      <c r="AA57" s="120"/>
      <c r="AB57" s="120"/>
      <c r="AC57" s="120"/>
      <c r="AD57" s="120"/>
      <c r="AE57" s="120"/>
      <c r="AF57" s="120"/>
      <c r="AG57" s="120"/>
    </row>
    <row r="58" spans="1:33" ht="15.75" hidden="1" customHeight="1"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Y58" s="120"/>
      <c r="AA58" s="120"/>
      <c r="AB58" s="120"/>
      <c r="AC58" s="120"/>
      <c r="AD58" s="120"/>
      <c r="AE58" s="120"/>
      <c r="AF58" s="120"/>
      <c r="AG58" s="120"/>
    </row>
    <row r="59" spans="1:33" ht="15.75" hidden="1" customHeight="1"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Y59" s="120"/>
      <c r="AA59" s="120"/>
      <c r="AB59" s="120"/>
      <c r="AC59" s="120"/>
      <c r="AD59" s="120"/>
      <c r="AE59" s="120"/>
      <c r="AF59" s="120"/>
      <c r="AG59" s="120"/>
    </row>
    <row r="60" spans="1:33" ht="15.75" hidden="1" customHeight="1"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Y60" s="120"/>
      <c r="AA60" s="120"/>
      <c r="AB60" s="120"/>
      <c r="AC60" s="120"/>
      <c r="AD60" s="120"/>
      <c r="AE60" s="120"/>
      <c r="AF60" s="120"/>
      <c r="AG60" s="120"/>
    </row>
    <row r="61" spans="1:33" ht="15.75" hidden="1" customHeight="1"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Y61" s="120"/>
      <c r="AA61" s="120"/>
      <c r="AB61" s="120"/>
      <c r="AC61" s="120"/>
      <c r="AD61" s="120"/>
      <c r="AE61" s="120"/>
      <c r="AF61" s="120"/>
      <c r="AG61" s="120"/>
    </row>
    <row r="62" spans="1:33" ht="15.75" hidden="1" customHeight="1"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Y62" s="120"/>
      <c r="AA62" s="120"/>
      <c r="AB62" s="120"/>
      <c r="AC62" s="120"/>
      <c r="AD62" s="120"/>
      <c r="AE62" s="120"/>
      <c r="AF62" s="120"/>
      <c r="AG62" s="120"/>
    </row>
    <row r="63" spans="1:33" ht="15.75" hidden="1" customHeight="1"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Y63" s="120"/>
      <c r="AA63" s="120"/>
      <c r="AB63" s="120"/>
      <c r="AC63" s="120"/>
      <c r="AD63" s="120"/>
      <c r="AE63" s="120"/>
      <c r="AF63" s="120"/>
      <c r="AG63" s="120"/>
    </row>
    <row r="64" spans="1:33" ht="15.75" hidden="1" customHeight="1">
      <c r="A64" s="27"/>
      <c r="B64" s="27"/>
      <c r="C64" s="27"/>
      <c r="D64" s="27"/>
      <c r="E64" s="27"/>
      <c r="F64" s="27"/>
      <c r="G64" s="27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Y64" s="120"/>
      <c r="AA64" s="120"/>
      <c r="AB64" s="120"/>
      <c r="AC64" s="120"/>
      <c r="AD64" s="120"/>
      <c r="AE64" s="120"/>
      <c r="AF64" s="120"/>
      <c r="AG64" s="120"/>
    </row>
    <row r="65" spans="1:33" ht="15.75" hidden="1" customHeight="1">
      <c r="A65" s="27"/>
      <c r="B65" s="27"/>
      <c r="C65" s="27"/>
      <c r="D65" s="27"/>
      <c r="E65" s="27"/>
      <c r="F65" s="27"/>
      <c r="G65" s="27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Y65" s="120"/>
      <c r="AA65" s="120"/>
      <c r="AB65" s="120"/>
      <c r="AC65" s="120"/>
      <c r="AD65" s="120"/>
      <c r="AE65" s="120"/>
      <c r="AF65" s="120"/>
      <c r="AG65" s="120"/>
    </row>
    <row r="66" spans="1:33" ht="15.75" hidden="1" customHeight="1">
      <c r="A66" s="27"/>
      <c r="B66" s="27"/>
      <c r="C66" s="27"/>
      <c r="D66" s="27"/>
      <c r="E66" s="27"/>
      <c r="F66" s="27"/>
      <c r="G66" s="27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Y66" s="120"/>
      <c r="AA66" s="120"/>
      <c r="AB66" s="120"/>
      <c r="AC66" s="120"/>
      <c r="AD66" s="120"/>
      <c r="AE66" s="120"/>
      <c r="AF66" s="120"/>
      <c r="AG66" s="120"/>
    </row>
    <row r="67" spans="1:33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Y67" s="120"/>
      <c r="AA67" s="120"/>
      <c r="AB67" s="120"/>
      <c r="AC67" s="120"/>
      <c r="AD67" s="120"/>
      <c r="AE67" s="120"/>
      <c r="AF67" s="120"/>
      <c r="AG67" s="120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Y68" s="120"/>
      <c r="AA68" s="120"/>
      <c r="AB68" s="120"/>
      <c r="AC68" s="120"/>
      <c r="AD68" s="120"/>
      <c r="AE68" s="120"/>
      <c r="AF68" s="120"/>
      <c r="AG68" s="120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Y69" s="120"/>
      <c r="AA69" s="120"/>
      <c r="AB69" s="120"/>
      <c r="AC69" s="120"/>
      <c r="AD69" s="120"/>
      <c r="AE69" s="120"/>
      <c r="AF69" s="120"/>
      <c r="AG69" s="120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Y70" s="120"/>
      <c r="AA70" s="120"/>
      <c r="AB70" s="120"/>
      <c r="AC70" s="120"/>
      <c r="AD70" s="120"/>
      <c r="AE70" s="120"/>
      <c r="AF70" s="120"/>
      <c r="AG70" s="120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Y71" s="120"/>
      <c r="AA71" s="120"/>
      <c r="AB71" s="120"/>
      <c r="AC71" s="120"/>
      <c r="AD71" s="120"/>
      <c r="AE71" s="120"/>
      <c r="AF71" s="120"/>
      <c r="AG71" s="120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Y72" s="120"/>
      <c r="AA72" s="120"/>
      <c r="AB72" s="120"/>
      <c r="AC72" s="120"/>
      <c r="AD72" s="120"/>
      <c r="AE72" s="120"/>
      <c r="AF72" s="120"/>
      <c r="AG72" s="120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Y73" s="120"/>
      <c r="AA73" s="120"/>
      <c r="AB73" s="120"/>
      <c r="AC73" s="120"/>
      <c r="AD73" s="120"/>
      <c r="AE73" s="120"/>
      <c r="AF73" s="120"/>
      <c r="AG73" s="120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Y74" s="120"/>
      <c r="AA74" s="120"/>
      <c r="AB74" s="120"/>
      <c r="AC74" s="120"/>
      <c r="AD74" s="120"/>
      <c r="AE74" s="120"/>
      <c r="AF74" s="120"/>
      <c r="AG74" s="120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Y75" s="120"/>
      <c r="AA75" s="120"/>
      <c r="AB75" s="120"/>
      <c r="AC75" s="120"/>
      <c r="AD75" s="120"/>
      <c r="AE75" s="120"/>
      <c r="AF75" s="120"/>
      <c r="AG75" s="120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Y76" s="120"/>
      <c r="AA76" s="120"/>
      <c r="AB76" s="120"/>
      <c r="AC76" s="120"/>
      <c r="AD76" s="120"/>
      <c r="AE76" s="120"/>
      <c r="AF76" s="120"/>
      <c r="AG76" s="120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Y77" s="120"/>
      <c r="AA77" s="120"/>
      <c r="AB77" s="120"/>
      <c r="AC77" s="120"/>
      <c r="AD77" s="120"/>
      <c r="AE77" s="120"/>
      <c r="AF77" s="120"/>
      <c r="AG77" s="120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Y78" s="120"/>
      <c r="AA78" s="120"/>
      <c r="AB78" s="120"/>
      <c r="AC78" s="120"/>
      <c r="AD78" s="120"/>
      <c r="AE78" s="120"/>
      <c r="AF78" s="120"/>
      <c r="AG78" s="120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120"/>
      <c r="R79" s="120"/>
      <c r="S79" s="120"/>
      <c r="T79" s="120"/>
      <c r="U79" s="120"/>
      <c r="Y79" s="120"/>
      <c r="AA79" s="120"/>
      <c r="AB79" s="120"/>
      <c r="AC79" s="120"/>
      <c r="AD79" s="120"/>
      <c r="AE79" s="120"/>
      <c r="AF79" s="120"/>
      <c r="AG79" s="120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120"/>
      <c r="R80" s="120"/>
      <c r="S80" s="120"/>
      <c r="T80" s="120"/>
      <c r="U80" s="120"/>
      <c r="Y80" s="120"/>
      <c r="AA80" s="120"/>
      <c r="AB80" s="120"/>
      <c r="AC80" s="120"/>
      <c r="AD80" s="120"/>
      <c r="AE80" s="120"/>
      <c r="AF80" s="120"/>
      <c r="AG80" s="120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120"/>
      <c r="R81" s="120"/>
      <c r="S81" s="120"/>
      <c r="T81" s="120"/>
      <c r="U81" s="120"/>
      <c r="AA81" s="120"/>
      <c r="AB81" s="120"/>
      <c r="AC81" s="120"/>
      <c r="AD81" s="120"/>
      <c r="AE81" s="120"/>
      <c r="AF81" s="120"/>
      <c r="AG81" s="120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120"/>
      <c r="R82" s="120"/>
      <c r="S82" s="120"/>
      <c r="T82" s="120"/>
      <c r="U82" s="120"/>
      <c r="AA82" s="120"/>
      <c r="AB82" s="120"/>
      <c r="AC82" s="120"/>
      <c r="AD82" s="120"/>
      <c r="AE82" s="120"/>
      <c r="AF82" s="120"/>
      <c r="AG82" s="120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120"/>
      <c r="R83" s="120"/>
      <c r="S83" s="120"/>
      <c r="T83" s="120"/>
      <c r="U83" s="120"/>
      <c r="AA83" s="120"/>
      <c r="AB83" s="120"/>
      <c r="AC83" s="120"/>
      <c r="AD83" s="120"/>
      <c r="AE83" s="120"/>
      <c r="AF83" s="120"/>
      <c r="AG83" s="120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120"/>
      <c r="R84" s="120"/>
      <c r="S84" s="120"/>
      <c r="T84" s="120"/>
      <c r="U84" s="120"/>
      <c r="AA84" s="120"/>
      <c r="AB84" s="120"/>
      <c r="AC84" s="120"/>
      <c r="AD84" s="120"/>
      <c r="AE84" s="120"/>
      <c r="AF84" s="120"/>
      <c r="AG84" s="120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120"/>
      <c r="R85" s="120"/>
      <c r="S85" s="120"/>
      <c r="T85" s="120"/>
      <c r="U85" s="120"/>
      <c r="AA85" s="120"/>
      <c r="AB85" s="120"/>
      <c r="AC85" s="120"/>
      <c r="AD85" s="120"/>
      <c r="AE85" s="120"/>
      <c r="AF85" s="120"/>
      <c r="AG85" s="120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S86" s="120"/>
      <c r="T86" s="120"/>
      <c r="AA86" s="120"/>
      <c r="AB86" s="120"/>
      <c r="AC86" s="120"/>
      <c r="AD86" s="120"/>
      <c r="AE86" s="120"/>
      <c r="AF86" s="120"/>
      <c r="AG86" s="120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AA87" s="120"/>
      <c r="AB87" s="120"/>
      <c r="AC87" s="120"/>
      <c r="AD87" s="120"/>
      <c r="AE87" s="120"/>
      <c r="AF87" s="120"/>
      <c r="AG87" s="120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AA88" s="120"/>
      <c r="AB88" s="120"/>
      <c r="AC88" s="120"/>
      <c r="AD88" s="120"/>
      <c r="AE88" s="120"/>
      <c r="AF88" s="120"/>
      <c r="AG88" s="120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AA89" s="120"/>
      <c r="AB89" s="120"/>
      <c r="AC89" s="120"/>
      <c r="AD89" s="120"/>
      <c r="AE89" s="120"/>
      <c r="AF89" s="120"/>
      <c r="AG89" s="120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120"/>
      <c r="AB90" s="120"/>
      <c r="AC90" s="120"/>
      <c r="AD90" s="120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120"/>
      <c r="AB91" s="120"/>
      <c r="AC91" s="120"/>
      <c r="AD91" s="120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120"/>
      <c r="AB92" s="120"/>
      <c r="AC92" s="120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120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120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120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120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O1dR10ulpwuEh3uwVc3EK1QOSxWshaXy+bx9bclEoEx3Y9gs9+tHKInCRggPH0YAYVzqLlJO9/Y3nlQwPieGyA==" saltValue="raNalWdCJUizSDBNjsqSqw==" spinCount="100000" sheet="1" objects="1" scenarios="1"/>
  <mergeCells count="2">
    <mergeCell ref="A1:A3"/>
    <mergeCell ref="B1:K2"/>
  </mergeCells>
  <conditionalFormatting sqref="G4:G48">
    <cfRule type="cellIs" dxfId="44" priority="5" operator="lessThan">
      <formula>7</formula>
    </cfRule>
  </conditionalFormatting>
  <conditionalFormatting sqref="G4:G48">
    <cfRule type="cellIs" dxfId="43" priority="6" operator="greaterThanOrEqual">
      <formula>7</formula>
    </cfRule>
  </conditionalFormatting>
  <conditionalFormatting sqref="B45:E48">
    <cfRule type="cellIs" dxfId="42" priority="7" operator="notBetween">
      <formula>0</formula>
      <formula>10</formula>
    </cfRule>
  </conditionalFormatting>
  <conditionalFormatting sqref="B4:E44">
    <cfRule type="cellIs" dxfId="41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F6128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46.570312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hidden="1" customWidth="1"/>
    <col min="26" max="26" width="14.42578125" hidden="1" customWidth="1"/>
    <col min="27" max="27" width="38.28515625" hidden="1" customWidth="1"/>
    <col min="28" max="33" width="11.5703125" hidden="1" customWidth="1"/>
    <col min="34" max="16384" width="14.42578125" hidden="1"/>
  </cols>
  <sheetData>
    <row r="1" spans="1:33">
      <c r="A1" s="125" t="s">
        <v>2</v>
      </c>
      <c r="B1" s="128" t="s">
        <v>47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4"/>
      <c r="R1" s="4"/>
      <c r="S1" s="4"/>
      <c r="T1" s="4"/>
      <c r="U1" s="4"/>
      <c r="V1" s="4"/>
      <c r="W1" s="4"/>
      <c r="X1" s="4"/>
      <c r="Y1" s="4"/>
      <c r="AA1" s="4"/>
      <c r="AB1" s="4"/>
      <c r="AC1" s="4"/>
      <c r="AD1" s="4"/>
      <c r="AE1" s="4"/>
      <c r="AF1" s="4"/>
      <c r="AG1" s="4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4"/>
      <c r="R2" s="4"/>
      <c r="S2" s="4"/>
      <c r="T2" s="4"/>
      <c r="U2" s="4"/>
      <c r="V2" s="4"/>
      <c r="W2" s="4"/>
      <c r="X2" s="4"/>
      <c r="Y2" s="4"/>
      <c r="AA2" s="4"/>
      <c r="AB2" s="4"/>
      <c r="AC2" s="4"/>
      <c r="AD2" s="4"/>
      <c r="AE2" s="4"/>
      <c r="AF2" s="4"/>
      <c r="AG2" s="4"/>
    </row>
    <row r="3" spans="1:33" ht="15.75" thickBot="1">
      <c r="A3" s="127"/>
      <c r="B3" s="5" t="s">
        <v>4</v>
      </c>
      <c r="C3" s="5" t="s">
        <v>5</v>
      </c>
      <c r="D3" s="52" t="s">
        <v>6</v>
      </c>
      <c r="E3" s="52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4"/>
      <c r="R3" s="4"/>
      <c r="S3" s="4"/>
      <c r="T3" s="4"/>
      <c r="U3" s="4"/>
      <c r="V3" s="4"/>
      <c r="W3" s="4"/>
      <c r="Y3" s="4"/>
      <c r="Z3" s="4"/>
      <c r="AA3" s="4"/>
      <c r="AB3" s="4"/>
      <c r="AC3" s="4"/>
      <c r="AD3" s="4"/>
      <c r="AE3" s="4"/>
      <c r="AF3" s="4"/>
      <c r="AG3" s="4"/>
    </row>
    <row r="4" spans="1:33" ht="15.75" thickBot="1">
      <c r="A4" s="8" t="str">
        <f>ALNS!A4</f>
        <v>Ana Beatriz de Araújo Abrantes</v>
      </c>
      <c r="B4" s="101"/>
      <c r="C4" s="101"/>
      <c r="D4" s="101"/>
      <c r="E4" s="101"/>
      <c r="F4" s="53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ht="15.75" thickBot="1">
      <c r="A5" s="15" t="str">
        <f>ALNS!A5</f>
        <v>Ana Clara Lauriano Gomes dos Santos</v>
      </c>
      <c r="B5" s="102"/>
      <c r="C5" s="102"/>
      <c r="D5" s="102"/>
      <c r="E5" s="102"/>
      <c r="F5" s="54">
        <f t="shared" si="0"/>
        <v>0</v>
      </c>
      <c r="G5" s="17" t="str">
        <f t="shared" si="1"/>
        <v/>
      </c>
      <c r="H5" s="16" t="str">
        <f t="shared" si="2"/>
        <v/>
      </c>
      <c r="I5" s="16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4"/>
      <c r="R5" s="4"/>
      <c r="S5" s="4"/>
      <c r="T5" s="4"/>
      <c r="U5" s="4"/>
      <c r="V5" s="4"/>
      <c r="W5" s="4"/>
      <c r="Y5" s="4"/>
      <c r="AA5" s="4"/>
      <c r="AB5" s="4"/>
      <c r="AC5" s="4"/>
      <c r="AD5" s="4"/>
      <c r="AE5" s="4"/>
      <c r="AF5" s="4"/>
      <c r="AG5" s="4"/>
    </row>
    <row r="6" spans="1:33" ht="15.75" thickBot="1">
      <c r="A6" s="8" t="str">
        <f>ALNS!A6</f>
        <v>Ângelo Miguéias Dantas Gomes</v>
      </c>
      <c r="B6" s="101"/>
      <c r="C6" s="101"/>
      <c r="D6" s="101"/>
      <c r="E6" s="101"/>
      <c r="F6" s="53">
        <f t="shared" si="0"/>
        <v>0</v>
      </c>
      <c r="G6" s="10" t="str">
        <f t="shared" si="1"/>
        <v/>
      </c>
      <c r="H6" s="9" t="str">
        <f t="shared" si="2"/>
        <v/>
      </c>
      <c r="I6" s="9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4"/>
      <c r="R6" s="4"/>
      <c r="S6" s="4"/>
      <c r="T6" s="4"/>
      <c r="U6" s="4"/>
      <c r="V6" s="4"/>
      <c r="W6" s="4"/>
      <c r="Y6" s="4"/>
      <c r="AA6" s="4"/>
      <c r="AB6" s="4"/>
      <c r="AC6" s="4"/>
      <c r="AD6" s="4"/>
      <c r="AE6" s="4"/>
      <c r="AF6" s="4"/>
      <c r="AG6" s="4"/>
    </row>
    <row r="7" spans="1:33" ht="15.75" thickBot="1">
      <c r="A7" s="15" t="str">
        <f>ALNS!A7</f>
        <v>Arthur Leite Silva Pereira</v>
      </c>
      <c r="B7" s="102"/>
      <c r="C7" s="102"/>
      <c r="D7" s="102"/>
      <c r="E7" s="102"/>
      <c r="F7" s="54">
        <f t="shared" si="0"/>
        <v>0</v>
      </c>
      <c r="G7" s="17" t="str">
        <f t="shared" si="1"/>
        <v/>
      </c>
      <c r="H7" s="16" t="str">
        <f t="shared" si="2"/>
        <v/>
      </c>
      <c r="I7" s="16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4"/>
      <c r="R7" s="4"/>
      <c r="S7" s="4"/>
      <c r="T7" s="4"/>
      <c r="U7" s="4"/>
      <c r="V7" s="4"/>
      <c r="W7" s="4"/>
      <c r="Y7" s="4"/>
      <c r="AA7" s="4"/>
      <c r="AB7" s="4"/>
      <c r="AC7" s="4"/>
      <c r="AD7" s="4"/>
      <c r="AE7" s="4"/>
      <c r="AF7" s="4"/>
      <c r="AG7" s="4"/>
    </row>
    <row r="8" spans="1:33" ht="15.75" thickBot="1">
      <c r="A8" s="8" t="str">
        <f>ALNS!A8</f>
        <v>Bianca Santos Lima</v>
      </c>
      <c r="B8" s="101"/>
      <c r="C8" s="101"/>
      <c r="D8" s="101"/>
      <c r="E8" s="101"/>
      <c r="F8" s="53">
        <f t="shared" si="0"/>
        <v>0</v>
      </c>
      <c r="G8" s="10" t="str">
        <f t="shared" si="1"/>
        <v/>
      </c>
      <c r="H8" s="9" t="str">
        <f t="shared" si="2"/>
        <v/>
      </c>
      <c r="I8" s="9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4"/>
      <c r="R8" s="4"/>
      <c r="S8" s="4"/>
      <c r="T8" s="4"/>
      <c r="U8" s="4"/>
      <c r="V8" s="4"/>
      <c r="W8" s="4"/>
      <c r="Y8" s="4"/>
      <c r="AA8" s="4"/>
      <c r="AB8" s="4"/>
      <c r="AC8" s="4"/>
      <c r="AD8" s="4"/>
      <c r="AE8" s="4"/>
      <c r="AF8" s="4"/>
      <c r="AG8" s="4"/>
    </row>
    <row r="9" spans="1:33" ht="15.75" thickBot="1">
      <c r="A9" s="15" t="str">
        <f>ALNS!A9</f>
        <v>Clarisse Sousa Alves</v>
      </c>
      <c r="B9" s="102"/>
      <c r="C9" s="102"/>
      <c r="D9" s="102"/>
      <c r="E9" s="102"/>
      <c r="F9" s="54">
        <f t="shared" si="0"/>
        <v>0</v>
      </c>
      <c r="G9" s="17" t="str">
        <f t="shared" si="1"/>
        <v/>
      </c>
      <c r="H9" s="16" t="str">
        <f t="shared" si="2"/>
        <v/>
      </c>
      <c r="I9" s="16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4"/>
      <c r="R9" s="4"/>
      <c r="S9" s="4"/>
      <c r="T9" s="4"/>
      <c r="U9" s="4"/>
      <c r="V9" s="4"/>
      <c r="W9" s="4"/>
      <c r="Y9" s="4"/>
      <c r="AA9" s="4"/>
      <c r="AB9" s="4"/>
      <c r="AC9" s="4"/>
      <c r="AD9" s="4"/>
      <c r="AE9" s="4"/>
      <c r="AF9" s="4"/>
      <c r="AG9" s="4"/>
    </row>
    <row r="10" spans="1:33" ht="15.75" thickBot="1">
      <c r="A10" s="8" t="str">
        <f>ALNS!A10</f>
        <v>Daví Barbosa Garcia</v>
      </c>
      <c r="B10" s="101"/>
      <c r="C10" s="101"/>
      <c r="D10" s="101"/>
      <c r="E10" s="101"/>
      <c r="F10" s="53">
        <f t="shared" si="0"/>
        <v>0</v>
      </c>
      <c r="G10" s="10" t="str">
        <f t="shared" si="1"/>
        <v/>
      </c>
      <c r="H10" s="9" t="str">
        <f t="shared" si="2"/>
        <v/>
      </c>
      <c r="I10" s="9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4"/>
      <c r="R10" s="4"/>
      <c r="S10" s="4"/>
      <c r="T10" s="4"/>
      <c r="U10" s="4"/>
      <c r="V10" s="4"/>
      <c r="W10" s="4"/>
      <c r="Y10" s="4"/>
      <c r="AA10" s="4"/>
      <c r="AB10" s="4"/>
      <c r="AC10" s="4"/>
      <c r="AD10" s="4"/>
      <c r="AE10" s="4"/>
      <c r="AF10" s="4"/>
      <c r="AG10" s="4"/>
    </row>
    <row r="11" spans="1:33" ht="15.75" thickBot="1">
      <c r="A11" s="15" t="str">
        <f>ALNS!A11</f>
        <v>Eduarda da Silva Raposo</v>
      </c>
      <c r="B11" s="102"/>
      <c r="C11" s="102"/>
      <c r="D11" s="102"/>
      <c r="E11" s="102"/>
      <c r="F11" s="54">
        <f t="shared" si="0"/>
        <v>0</v>
      </c>
      <c r="G11" s="17" t="str">
        <f t="shared" si="1"/>
        <v/>
      </c>
      <c r="H11" s="16" t="str">
        <f t="shared" si="2"/>
        <v/>
      </c>
      <c r="I11" s="16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4"/>
      <c r="R11" s="4"/>
      <c r="S11" s="4"/>
      <c r="T11" s="4"/>
      <c r="U11" s="4"/>
      <c r="V11" s="4"/>
      <c r="W11" s="4"/>
      <c r="Y11" s="4"/>
      <c r="AA11" s="4"/>
      <c r="AB11" s="4"/>
      <c r="AC11" s="4"/>
      <c r="AD11" s="4"/>
      <c r="AE11" s="4"/>
      <c r="AF11" s="4"/>
      <c r="AG11" s="4"/>
    </row>
    <row r="12" spans="1:33" ht="15.75" thickBot="1">
      <c r="A12" s="8" t="str">
        <f>ALNS!A12</f>
        <v>Emilly Michele Santos Meira</v>
      </c>
      <c r="B12" s="101"/>
      <c r="C12" s="101"/>
      <c r="D12" s="101"/>
      <c r="E12" s="101"/>
      <c r="F12" s="53">
        <f t="shared" si="0"/>
        <v>0</v>
      </c>
      <c r="G12" s="10" t="str">
        <f t="shared" si="1"/>
        <v/>
      </c>
      <c r="H12" s="9" t="str">
        <f t="shared" si="2"/>
        <v/>
      </c>
      <c r="I12" s="9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4"/>
      <c r="R12" s="4"/>
      <c r="S12" s="4"/>
      <c r="T12" s="4"/>
      <c r="U12" s="4"/>
      <c r="V12" s="4"/>
      <c r="W12" s="4"/>
      <c r="Y12" s="4"/>
      <c r="AA12" s="4"/>
      <c r="AB12" s="4"/>
      <c r="AC12" s="4"/>
      <c r="AD12" s="4"/>
      <c r="AE12" s="4"/>
      <c r="AF12" s="4"/>
      <c r="AG12" s="4"/>
    </row>
    <row r="13" spans="1:33" ht="15.75" thickBot="1">
      <c r="A13" s="15" t="str">
        <f>ALNS!A13</f>
        <v>Emilly Nathália Pereira Tavares</v>
      </c>
      <c r="B13" s="102"/>
      <c r="C13" s="102"/>
      <c r="D13" s="102"/>
      <c r="E13" s="102"/>
      <c r="F13" s="54">
        <f t="shared" si="0"/>
        <v>0</v>
      </c>
      <c r="G13" s="17" t="str">
        <f t="shared" si="1"/>
        <v/>
      </c>
      <c r="H13" s="16" t="str">
        <f t="shared" si="2"/>
        <v/>
      </c>
      <c r="I13" s="16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4"/>
      <c r="R13" s="4"/>
      <c r="S13" s="4"/>
      <c r="T13" s="4"/>
      <c r="U13" s="4"/>
      <c r="V13" s="4"/>
      <c r="W13" s="4"/>
      <c r="Y13" s="4"/>
      <c r="AA13" s="4"/>
      <c r="AB13" s="4"/>
      <c r="AC13" s="4"/>
      <c r="AD13" s="4"/>
      <c r="AE13" s="4"/>
      <c r="AF13" s="4"/>
      <c r="AG13" s="4"/>
    </row>
    <row r="14" spans="1:33" ht="15.75" thickBot="1">
      <c r="A14" s="8" t="str">
        <f>ALNS!A14</f>
        <v>Evillyn Isadora da Silva</v>
      </c>
      <c r="B14" s="101"/>
      <c r="C14" s="101"/>
      <c r="D14" s="101"/>
      <c r="E14" s="101"/>
      <c r="F14" s="53">
        <f t="shared" si="0"/>
        <v>0</v>
      </c>
      <c r="G14" s="10" t="str">
        <f t="shared" si="1"/>
        <v/>
      </c>
      <c r="H14" s="9" t="str">
        <f t="shared" si="2"/>
        <v/>
      </c>
      <c r="I14" s="9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4"/>
      <c r="R14" s="4"/>
      <c r="S14" s="4"/>
      <c r="T14" s="4"/>
      <c r="U14" s="4"/>
      <c r="V14" s="4"/>
      <c r="W14" s="4"/>
      <c r="Y14" s="4"/>
      <c r="AA14" s="4"/>
      <c r="AB14" s="4"/>
      <c r="AC14" s="4"/>
      <c r="AD14" s="4"/>
      <c r="AE14" s="4"/>
      <c r="AF14" s="4"/>
      <c r="AG14" s="4"/>
    </row>
    <row r="15" spans="1:33" ht="15.75" thickBot="1">
      <c r="A15" s="15" t="str">
        <f>ALNS!A15</f>
        <v>Gabriela Cavalcante dos Santos</v>
      </c>
      <c r="B15" s="102"/>
      <c r="C15" s="102"/>
      <c r="D15" s="102"/>
      <c r="E15" s="102"/>
      <c r="F15" s="54">
        <f t="shared" si="0"/>
        <v>0</v>
      </c>
      <c r="G15" s="17" t="str">
        <f t="shared" si="1"/>
        <v/>
      </c>
      <c r="H15" s="16" t="str">
        <f t="shared" si="2"/>
        <v/>
      </c>
      <c r="I15" s="16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4"/>
      <c r="R15" s="4"/>
      <c r="S15" s="4"/>
      <c r="T15" s="4"/>
      <c r="U15" s="4"/>
      <c r="V15" s="4"/>
      <c r="W15" s="4"/>
      <c r="Y15" s="4"/>
      <c r="AA15" s="4"/>
      <c r="AB15" s="4"/>
      <c r="AC15" s="4"/>
      <c r="AD15" s="4"/>
      <c r="AE15" s="4"/>
      <c r="AF15" s="4"/>
      <c r="AG15" s="4"/>
    </row>
    <row r="16" spans="1:33" ht="15.75" thickBot="1">
      <c r="A16" s="8" t="str">
        <f>ALNS!A16</f>
        <v>Giullia Borges Martins de Oliveira</v>
      </c>
      <c r="B16" s="101"/>
      <c r="C16" s="101"/>
      <c r="D16" s="101"/>
      <c r="E16" s="101"/>
      <c r="F16" s="53">
        <f t="shared" si="0"/>
        <v>0</v>
      </c>
      <c r="G16" s="10" t="str">
        <f t="shared" si="1"/>
        <v/>
      </c>
      <c r="H16" s="9" t="str">
        <f t="shared" si="2"/>
        <v/>
      </c>
      <c r="I16" s="9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4"/>
      <c r="R16" s="4"/>
      <c r="S16" s="4"/>
      <c r="T16" s="4"/>
      <c r="U16" s="4"/>
      <c r="V16" s="4"/>
      <c r="W16" s="4"/>
      <c r="Y16" s="4"/>
      <c r="AA16" s="4"/>
      <c r="AB16" s="4"/>
      <c r="AC16" s="4"/>
      <c r="AD16" s="4"/>
      <c r="AE16" s="4"/>
      <c r="AF16" s="4"/>
      <c r="AG16" s="4"/>
    </row>
    <row r="17" spans="1:33" ht="15.75" thickBot="1">
      <c r="A17" s="15" t="str">
        <f>ALNS!A17</f>
        <v>Guilherme Cândido da Silva Rodrigues</v>
      </c>
      <c r="B17" s="102"/>
      <c r="C17" s="102"/>
      <c r="D17" s="102"/>
      <c r="E17" s="102"/>
      <c r="F17" s="54">
        <f t="shared" si="0"/>
        <v>0</v>
      </c>
      <c r="G17" s="17" t="str">
        <f t="shared" si="1"/>
        <v/>
      </c>
      <c r="H17" s="16" t="str">
        <f t="shared" si="2"/>
        <v/>
      </c>
      <c r="I17" s="16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4"/>
      <c r="R17" s="4"/>
      <c r="S17" s="4"/>
      <c r="T17" s="4"/>
      <c r="U17" s="4"/>
      <c r="V17" s="4"/>
      <c r="W17" s="4"/>
      <c r="Y17" s="4"/>
      <c r="AA17" s="4"/>
      <c r="AB17" s="4"/>
      <c r="AC17" s="4"/>
      <c r="AD17" s="4"/>
      <c r="AE17" s="4"/>
      <c r="AF17" s="4"/>
      <c r="AG17" s="4"/>
    </row>
    <row r="18" spans="1:33" ht="15.75" thickBot="1">
      <c r="A18" s="8" t="str">
        <f>ALNS!A18</f>
        <v>Ingrid Cavalcanti Rangel</v>
      </c>
      <c r="B18" s="101"/>
      <c r="C18" s="101"/>
      <c r="D18" s="101"/>
      <c r="E18" s="101"/>
      <c r="F18" s="53">
        <f t="shared" si="0"/>
        <v>0</v>
      </c>
      <c r="G18" s="10" t="str">
        <f t="shared" si="1"/>
        <v/>
      </c>
      <c r="H18" s="9" t="str">
        <f t="shared" si="2"/>
        <v/>
      </c>
      <c r="I18" s="9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4"/>
      <c r="R18" s="4"/>
      <c r="S18" s="4"/>
      <c r="T18" s="4"/>
      <c r="U18" s="4"/>
      <c r="V18" s="4"/>
      <c r="W18" s="4"/>
      <c r="Y18" s="4"/>
      <c r="AA18" s="4"/>
      <c r="AB18" s="4"/>
      <c r="AC18" s="4"/>
      <c r="AD18" s="4"/>
      <c r="AE18" s="4"/>
      <c r="AF18" s="4"/>
      <c r="AG18" s="4"/>
    </row>
    <row r="19" spans="1:33" ht="15.75" thickBot="1">
      <c r="A19" s="15" t="str">
        <f>ALNS!A19</f>
        <v>Ingryd Keittyanne Sales Arruda</v>
      </c>
      <c r="B19" s="102"/>
      <c r="C19" s="102"/>
      <c r="D19" s="102"/>
      <c r="E19" s="102"/>
      <c r="F19" s="54">
        <f t="shared" si="0"/>
        <v>0</v>
      </c>
      <c r="G19" s="17" t="str">
        <f t="shared" si="1"/>
        <v/>
      </c>
      <c r="H19" s="16" t="str">
        <f t="shared" si="2"/>
        <v/>
      </c>
      <c r="I19" s="16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4"/>
      <c r="R19" s="4"/>
      <c r="S19" s="4"/>
      <c r="T19" s="4"/>
      <c r="U19" s="4"/>
      <c r="V19" s="4"/>
      <c r="W19" s="4"/>
      <c r="Y19" s="4"/>
      <c r="AA19" s="4"/>
      <c r="AB19" s="4"/>
      <c r="AC19" s="4"/>
      <c r="AD19" s="4"/>
      <c r="AE19" s="4"/>
      <c r="AF19" s="4"/>
      <c r="AG19" s="4"/>
    </row>
    <row r="20" spans="1:33" ht="15.75" customHeight="1" thickBot="1">
      <c r="A20" s="22" t="str">
        <f>ALNS!A20</f>
        <v>Isaac de Oliveira Alves</v>
      </c>
      <c r="B20" s="101"/>
      <c r="C20" s="101"/>
      <c r="D20" s="101"/>
      <c r="E20" s="101"/>
      <c r="F20" s="53">
        <f t="shared" si="0"/>
        <v>0</v>
      </c>
      <c r="G20" s="10" t="str">
        <f t="shared" si="1"/>
        <v/>
      </c>
      <c r="H20" s="9" t="str">
        <f t="shared" si="2"/>
        <v/>
      </c>
      <c r="I20" s="9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4"/>
      <c r="R20" s="4"/>
      <c r="S20" s="4"/>
      <c r="T20" s="4"/>
      <c r="U20" s="4"/>
      <c r="V20" s="4"/>
      <c r="W20" s="4"/>
      <c r="Y20" s="4"/>
      <c r="AA20" s="4"/>
      <c r="AB20" s="4"/>
      <c r="AC20" s="4"/>
      <c r="AD20" s="4"/>
      <c r="AE20" s="4"/>
      <c r="AF20" s="4"/>
      <c r="AG20" s="4"/>
    </row>
    <row r="21" spans="1:33" ht="15.75" customHeight="1" thickBot="1">
      <c r="A21" s="15" t="str">
        <f>ALNS!A21</f>
        <v>Júlia Mariana Clementino Oliveira</v>
      </c>
      <c r="B21" s="102"/>
      <c r="C21" s="102"/>
      <c r="D21" s="102"/>
      <c r="E21" s="102"/>
      <c r="F21" s="54">
        <f t="shared" si="0"/>
        <v>0</v>
      </c>
      <c r="G21" s="17" t="str">
        <f t="shared" si="1"/>
        <v/>
      </c>
      <c r="H21" s="16" t="str">
        <f t="shared" si="2"/>
        <v/>
      </c>
      <c r="I21" s="16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4"/>
      <c r="R21" s="4"/>
      <c r="S21" s="4"/>
      <c r="T21" s="4"/>
      <c r="U21" s="4"/>
      <c r="V21" s="4"/>
      <c r="W21" s="4"/>
      <c r="Y21" s="4"/>
      <c r="AA21" s="4"/>
      <c r="AB21" s="4"/>
      <c r="AC21" s="4"/>
      <c r="AD21" s="4"/>
      <c r="AE21" s="4"/>
      <c r="AF21" s="4"/>
      <c r="AG21" s="4"/>
    </row>
    <row r="22" spans="1:33" ht="15.75" customHeight="1" thickBot="1">
      <c r="A22" s="8" t="str">
        <f>ALNS!A22</f>
        <v>Letícia Carvalho Silva Farias</v>
      </c>
      <c r="B22" s="101"/>
      <c r="C22" s="101"/>
      <c r="D22" s="101"/>
      <c r="E22" s="101"/>
      <c r="F22" s="53">
        <f t="shared" si="0"/>
        <v>0</v>
      </c>
      <c r="G22" s="10" t="str">
        <f t="shared" si="1"/>
        <v/>
      </c>
      <c r="H22" s="9" t="str">
        <f t="shared" si="2"/>
        <v/>
      </c>
      <c r="I22" s="9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4"/>
      <c r="R22" s="4"/>
      <c r="S22" s="4"/>
      <c r="T22" s="4"/>
      <c r="U22" s="4"/>
      <c r="V22" s="4"/>
      <c r="W22" s="4"/>
      <c r="Y22" s="4"/>
      <c r="AA22" s="4"/>
      <c r="AB22" s="4"/>
      <c r="AC22" s="4"/>
      <c r="AD22" s="4"/>
      <c r="AE22" s="4"/>
      <c r="AF22" s="4"/>
      <c r="AG22" s="4"/>
    </row>
    <row r="23" spans="1:33" ht="15.75" customHeight="1" thickBot="1">
      <c r="A23" s="15" t="str">
        <f>ALNS!A23</f>
        <v>Lindsay Sofie Araujo Alves</v>
      </c>
      <c r="B23" s="102"/>
      <c r="C23" s="102"/>
      <c r="D23" s="102"/>
      <c r="E23" s="102"/>
      <c r="F23" s="54">
        <f t="shared" si="0"/>
        <v>0</v>
      </c>
      <c r="G23" s="17" t="str">
        <f t="shared" si="1"/>
        <v/>
      </c>
      <c r="H23" s="16" t="str">
        <f t="shared" si="2"/>
        <v/>
      </c>
      <c r="I23" s="16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4"/>
      <c r="R23" s="4"/>
      <c r="S23" s="4"/>
      <c r="T23" s="4"/>
      <c r="U23" s="4"/>
      <c r="V23" s="4"/>
      <c r="W23" s="4"/>
      <c r="Y23" s="4"/>
      <c r="AA23" s="4"/>
      <c r="AB23" s="4"/>
      <c r="AC23" s="4"/>
      <c r="AD23" s="4"/>
      <c r="AE23" s="4"/>
      <c r="AF23" s="4"/>
      <c r="AG23" s="4"/>
    </row>
    <row r="24" spans="1:33" ht="15.75" customHeight="1" thickBot="1">
      <c r="A24" s="8" t="str">
        <f>ALNS!A24</f>
        <v>Lívia Araújo Farias</v>
      </c>
      <c r="B24" s="101"/>
      <c r="C24" s="101"/>
      <c r="D24" s="101"/>
      <c r="E24" s="101"/>
      <c r="F24" s="53">
        <f t="shared" si="0"/>
        <v>0</v>
      </c>
      <c r="G24" s="10" t="str">
        <f t="shared" si="1"/>
        <v/>
      </c>
      <c r="H24" s="9" t="str">
        <f t="shared" si="2"/>
        <v/>
      </c>
      <c r="I24" s="9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4"/>
      <c r="R24" s="4"/>
      <c r="S24" s="4"/>
      <c r="T24" s="4"/>
      <c r="U24" s="4"/>
      <c r="V24" s="4"/>
      <c r="W24" s="4"/>
      <c r="Y24" s="4"/>
      <c r="AA24" s="4"/>
      <c r="AB24" s="4"/>
      <c r="AC24" s="4"/>
      <c r="AD24" s="4"/>
      <c r="AE24" s="4"/>
      <c r="AF24" s="4"/>
      <c r="AG24" s="4"/>
    </row>
    <row r="25" spans="1:33" ht="15.75" customHeight="1" thickBot="1">
      <c r="A25" s="15" t="str">
        <f>ALNS!A25</f>
        <v>Luana Rodrigues Guedes da Silva</v>
      </c>
      <c r="B25" s="102"/>
      <c r="C25" s="102"/>
      <c r="D25" s="102"/>
      <c r="E25" s="102"/>
      <c r="F25" s="54">
        <f t="shared" si="0"/>
        <v>0</v>
      </c>
      <c r="G25" s="17" t="str">
        <f t="shared" si="1"/>
        <v/>
      </c>
      <c r="H25" s="16" t="str">
        <f t="shared" si="2"/>
        <v/>
      </c>
      <c r="I25" s="16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4"/>
      <c r="R25" s="4"/>
      <c r="S25" s="4"/>
      <c r="T25" s="4"/>
      <c r="U25" s="4"/>
      <c r="V25" s="4"/>
      <c r="W25" s="4"/>
      <c r="Y25" s="4"/>
      <c r="AA25" s="4"/>
      <c r="AB25" s="4"/>
      <c r="AC25" s="4"/>
      <c r="AD25" s="4"/>
      <c r="AE25" s="4"/>
      <c r="AF25" s="4"/>
      <c r="AG25" s="4"/>
    </row>
    <row r="26" spans="1:33" ht="15.75" customHeight="1" thickBot="1">
      <c r="A26" s="23" t="str">
        <f>ALNS!A26</f>
        <v>Maria Clara de Oliveira Souza</v>
      </c>
      <c r="B26" s="101"/>
      <c r="C26" s="101"/>
      <c r="D26" s="101"/>
      <c r="E26" s="101"/>
      <c r="F26" s="53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4"/>
      <c r="R26" s="4"/>
      <c r="S26" s="4"/>
      <c r="T26" s="4"/>
      <c r="U26" s="4"/>
      <c r="V26" s="4"/>
      <c r="W26" s="4"/>
      <c r="Y26" s="4"/>
      <c r="AA26" s="4"/>
      <c r="AB26" s="4"/>
      <c r="AC26" s="4"/>
      <c r="AD26" s="4"/>
      <c r="AE26" s="4"/>
      <c r="AF26" s="4"/>
      <c r="AG26" s="4"/>
    </row>
    <row r="27" spans="1:33" ht="15.75" customHeight="1" thickBot="1">
      <c r="A27" s="24" t="str">
        <f>ALNS!A27</f>
        <v>Maria Eduarda de Castro Reis</v>
      </c>
      <c r="B27" s="102"/>
      <c r="C27" s="102"/>
      <c r="D27" s="102"/>
      <c r="E27" s="102"/>
      <c r="F27" s="54">
        <f t="shared" si="0"/>
        <v>0</v>
      </c>
      <c r="G27" s="17" t="str">
        <f t="shared" si="1"/>
        <v/>
      </c>
      <c r="H27" s="16" t="str">
        <f t="shared" si="2"/>
        <v/>
      </c>
      <c r="I27" s="25"/>
      <c r="J27" s="19">
        <f t="shared" si="3"/>
        <v>0</v>
      </c>
      <c r="K27" s="20">
        <f t="shared" si="4"/>
        <v>0</v>
      </c>
      <c r="M27" s="120"/>
      <c r="P27" s="120"/>
      <c r="Y27" s="4"/>
      <c r="AA27" s="4"/>
      <c r="AB27" s="4"/>
      <c r="AC27" s="4"/>
      <c r="AD27" s="4"/>
      <c r="AE27" s="4"/>
      <c r="AF27" s="4"/>
      <c r="AG27" s="4"/>
    </row>
    <row r="28" spans="1:33" ht="15.75" customHeight="1" thickBot="1">
      <c r="A28" s="26" t="str">
        <f>ALNS!A28</f>
        <v>Maria Fernanda Pires de Farias</v>
      </c>
      <c r="B28" s="101"/>
      <c r="C28" s="101"/>
      <c r="D28" s="101"/>
      <c r="E28" s="101"/>
      <c r="F28" s="53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  <c r="O28" s="120"/>
      <c r="P28" s="120"/>
      <c r="Q28" s="4"/>
      <c r="R28" s="4"/>
      <c r="S28" s="4"/>
      <c r="Y28" s="4"/>
      <c r="AA28" s="4"/>
      <c r="AB28" s="4"/>
      <c r="AC28" s="4"/>
      <c r="AD28" s="4"/>
      <c r="AE28" s="4"/>
      <c r="AF28" s="4"/>
      <c r="AG28" s="4"/>
    </row>
    <row r="29" spans="1:33" ht="15.75" customHeight="1" thickBot="1">
      <c r="A29" s="25" t="str">
        <f>ALNS!A29</f>
        <v>Maria Helena Rodrigues de Oliveira</v>
      </c>
      <c r="B29" s="102"/>
      <c r="C29" s="102"/>
      <c r="D29" s="102"/>
      <c r="E29" s="102"/>
      <c r="F29" s="54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  <c r="M29" s="120"/>
      <c r="N29" s="120"/>
      <c r="O29" s="120"/>
      <c r="P29" s="120"/>
      <c r="Q29" s="4"/>
      <c r="R29" s="4"/>
      <c r="S29" s="4"/>
      <c r="AA29" s="4"/>
      <c r="AB29" s="4"/>
      <c r="AC29" s="4"/>
      <c r="AD29" s="4"/>
      <c r="AE29" s="4"/>
      <c r="AF29" s="4"/>
      <c r="AG29" s="4"/>
    </row>
    <row r="30" spans="1:33" ht="15.75" customHeight="1" thickBot="1">
      <c r="A30" s="22" t="str">
        <f>ALNS!A30</f>
        <v>Maria Heloisa Ferreira dos Santos</v>
      </c>
      <c r="B30" s="101"/>
      <c r="C30" s="101"/>
      <c r="D30" s="101"/>
      <c r="E30" s="101"/>
      <c r="F30" s="53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  <c r="M30" s="120"/>
      <c r="O30" s="120"/>
      <c r="P30" s="120"/>
      <c r="Q30" s="4"/>
      <c r="R30" s="4"/>
      <c r="S30" s="4"/>
      <c r="AA30" s="4"/>
      <c r="AB30" s="4"/>
      <c r="AC30" s="4"/>
      <c r="AD30" s="4"/>
      <c r="AE30" s="4"/>
      <c r="AF30" s="4"/>
      <c r="AG30" s="4"/>
    </row>
    <row r="31" spans="1:33" ht="15.75" customHeight="1" thickBot="1">
      <c r="A31" s="25" t="str">
        <f>ALNS!A31</f>
        <v>Maria Laura Santros Ferreira</v>
      </c>
      <c r="B31" s="102"/>
      <c r="C31" s="102"/>
      <c r="D31" s="102"/>
      <c r="E31" s="102"/>
      <c r="F31" s="54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  <c r="O31" s="120"/>
      <c r="P31" s="120"/>
      <c r="R31" s="4"/>
      <c r="S31" s="4"/>
      <c r="AA31" s="4"/>
      <c r="AC31" s="4"/>
      <c r="AD31" s="4"/>
      <c r="AE31" s="4"/>
      <c r="AF31" s="4"/>
      <c r="AG31" s="4"/>
    </row>
    <row r="32" spans="1:33" ht="15.75" customHeight="1" thickBot="1">
      <c r="A32" s="22" t="str">
        <f>ALNS!A32</f>
        <v>Mariana Carvalho Silva Farias</v>
      </c>
      <c r="B32" s="101"/>
      <c r="C32" s="101"/>
      <c r="D32" s="101"/>
      <c r="E32" s="101"/>
      <c r="F32" s="53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 t="shared" si="4"/>
        <v>0</v>
      </c>
      <c r="M32" s="120"/>
      <c r="O32" s="120"/>
      <c r="P32" s="120"/>
      <c r="Q32" s="4"/>
      <c r="R32" s="4"/>
      <c r="S32" s="4"/>
      <c r="AA32" s="4"/>
      <c r="AB32" s="4"/>
      <c r="AC32" s="4"/>
      <c r="AD32" s="4"/>
      <c r="AE32" s="4"/>
      <c r="AF32" s="4"/>
      <c r="AG32" s="4"/>
    </row>
    <row r="33" spans="1:33" ht="15.75" customHeight="1" thickBot="1">
      <c r="A33" s="25" t="str">
        <f>ALNS!A33</f>
        <v>Mirely Santana Farias</v>
      </c>
      <c r="B33" s="102"/>
      <c r="C33" s="102"/>
      <c r="D33" s="102"/>
      <c r="E33" s="102"/>
      <c r="F33" s="54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si="4"/>
        <v>0</v>
      </c>
      <c r="M33" s="120"/>
      <c r="N33" s="120"/>
      <c r="O33" s="120"/>
      <c r="P33" s="120"/>
      <c r="Q33" s="4"/>
      <c r="R33" s="4"/>
      <c r="S33" s="4"/>
      <c r="AA33" s="4"/>
      <c r="AB33" s="4"/>
      <c r="AC33" s="4"/>
      <c r="AD33" s="4"/>
      <c r="AE33" s="4"/>
      <c r="AF33" s="4"/>
      <c r="AG33" s="4"/>
    </row>
    <row r="34" spans="1:33" ht="15.75" customHeight="1" thickBot="1">
      <c r="A34" s="22" t="str">
        <f>ALNS!A34</f>
        <v>Nicolas samuel Bezerra de Souza</v>
      </c>
      <c r="B34" s="101"/>
      <c r="C34" s="101"/>
      <c r="D34" s="101"/>
      <c r="E34" s="101"/>
      <c r="F34" s="53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4"/>
        <v>0</v>
      </c>
      <c r="M34" s="120"/>
      <c r="AA34" s="4"/>
      <c r="AB34" s="4"/>
      <c r="AC34" s="4"/>
      <c r="AD34" s="4"/>
      <c r="AE34" s="4"/>
      <c r="AF34" s="4"/>
      <c r="AG34" s="4"/>
    </row>
    <row r="35" spans="1:33" ht="15.75" customHeight="1" thickBot="1">
      <c r="A35" s="25" t="str">
        <f>ALNS!A35</f>
        <v>Rafaelle Kymmi Carvalho Melo</v>
      </c>
      <c r="B35" s="102"/>
      <c r="C35" s="102"/>
      <c r="D35" s="102"/>
      <c r="E35" s="102"/>
      <c r="F35" s="54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4"/>
        <v>0</v>
      </c>
      <c r="M35" s="120"/>
      <c r="AA35" s="4"/>
      <c r="AB35" s="4"/>
      <c r="AC35" s="4"/>
      <c r="AD35" s="4"/>
      <c r="AE35" s="4"/>
      <c r="AF35" s="4"/>
      <c r="AG35" s="4"/>
    </row>
    <row r="36" spans="1:33" ht="15.75" customHeight="1" thickBot="1">
      <c r="A36" s="26" t="str">
        <f>ALNS!A36</f>
        <v>Raquel Silva Arnaud da Silva</v>
      </c>
      <c r="B36" s="101"/>
      <c r="C36" s="101"/>
      <c r="D36" s="101"/>
      <c r="E36" s="101"/>
      <c r="F36" s="53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4"/>
        <v>0</v>
      </c>
      <c r="M36" s="120"/>
      <c r="AA36" s="4"/>
      <c r="AB36" s="4"/>
      <c r="AC36" s="4"/>
      <c r="AD36" s="4"/>
      <c r="AE36" s="4"/>
      <c r="AF36" s="4"/>
      <c r="AG36" s="4"/>
    </row>
    <row r="37" spans="1:33" ht="15.75" customHeight="1" thickBot="1">
      <c r="A37" s="24" t="str">
        <f>ALNS!A37</f>
        <v>Rayssa Lima Travassos de Albuquerque</v>
      </c>
      <c r="B37" s="102"/>
      <c r="C37" s="102"/>
      <c r="D37" s="102"/>
      <c r="E37" s="102"/>
      <c r="F37" s="54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4"/>
        <v>0</v>
      </c>
      <c r="M37" s="120"/>
      <c r="AA37" s="4"/>
      <c r="AB37" s="4"/>
      <c r="AC37" s="4"/>
      <c r="AD37" s="4"/>
    </row>
    <row r="38" spans="1:33" ht="15.75" customHeight="1" thickBot="1">
      <c r="A38" s="26" t="str">
        <f>ALNS!A38</f>
        <v>Rhanna Nicolle Santos Silva</v>
      </c>
      <c r="B38" s="101"/>
      <c r="C38" s="101"/>
      <c r="D38" s="101"/>
      <c r="E38" s="101"/>
      <c r="F38" s="53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4"/>
        <v>0</v>
      </c>
      <c r="M38" s="120"/>
      <c r="AA38" s="4"/>
      <c r="AB38" s="4"/>
      <c r="AC38" s="4"/>
      <c r="AD38" s="4"/>
    </row>
    <row r="39" spans="1:33" ht="15.75" customHeight="1" thickBot="1">
      <c r="A39" s="24" t="str">
        <f>ALNS!A39</f>
        <v>Sara Clara Oliveira Farias</v>
      </c>
      <c r="B39" s="102"/>
      <c r="C39" s="102"/>
      <c r="D39" s="102"/>
      <c r="E39" s="102"/>
      <c r="F39" s="54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4"/>
        <v>0</v>
      </c>
      <c r="M39" s="120"/>
      <c r="AA39" s="4"/>
      <c r="AB39" s="4"/>
      <c r="AC39" s="4"/>
      <c r="AD39" s="4"/>
    </row>
    <row r="40" spans="1:33" ht="15.75" customHeight="1" thickBot="1">
      <c r="A40" s="26" t="str">
        <f>ALNS!A40</f>
        <v>Sarah Evelyn Albuquerque da Silva</v>
      </c>
      <c r="B40" s="101"/>
      <c r="C40" s="101"/>
      <c r="D40" s="101"/>
      <c r="E40" s="101"/>
      <c r="F40" s="53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4"/>
        <v>0</v>
      </c>
      <c r="M40" s="120"/>
      <c r="AA40" s="4"/>
      <c r="AB40" s="4"/>
      <c r="AC40" s="4"/>
    </row>
    <row r="41" spans="1:33" ht="15.75" customHeight="1" thickBot="1">
      <c r="A41" s="24" t="str">
        <f>ALNS!A41</f>
        <v>Thays Emanuelly Laureano Silva</v>
      </c>
      <c r="B41" s="101"/>
      <c r="C41" s="101"/>
      <c r="D41" s="101"/>
      <c r="E41" s="101"/>
      <c r="F41" s="54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9">
        <f t="shared" si="3"/>
        <v>0</v>
      </c>
      <c r="K41" s="20">
        <f t="shared" si="4"/>
        <v>0</v>
      </c>
      <c r="M41" s="120"/>
      <c r="AA41" s="4"/>
    </row>
    <row r="42" spans="1:33" ht="15.75" customHeight="1" thickBot="1">
      <c r="A42" s="26" t="str">
        <f>ALNS!A42</f>
        <v>Víctor Gabriel Souza Rocha de Lemos</v>
      </c>
      <c r="B42" s="101"/>
      <c r="C42" s="101"/>
      <c r="D42" s="101"/>
      <c r="E42" s="101"/>
      <c r="F42" s="53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4"/>
        <v>0</v>
      </c>
      <c r="M42" s="120"/>
      <c r="AA42" s="4"/>
    </row>
    <row r="43" spans="1:33" ht="15.75" customHeight="1" thickBot="1">
      <c r="A43" s="24" t="str">
        <f>ALNS!A43</f>
        <v>Yamille Guimarães da Silva</v>
      </c>
      <c r="B43" s="102"/>
      <c r="C43" s="102"/>
      <c r="D43" s="102"/>
      <c r="E43" s="102"/>
      <c r="F43" s="54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4"/>
        <v>0</v>
      </c>
      <c r="M43" s="120"/>
      <c r="AA43" s="4"/>
    </row>
    <row r="44" spans="1:33" ht="15.75" customHeight="1" thickBot="1">
      <c r="A44" s="26" t="str">
        <f>ALNS!A44</f>
        <v>Yasmin da Silva Mouzinho</v>
      </c>
      <c r="B44" s="101"/>
      <c r="C44" s="101"/>
      <c r="D44" s="101"/>
      <c r="E44" s="101"/>
      <c r="F44" s="53">
        <f t="shared" si="0"/>
        <v>0</v>
      </c>
      <c r="G44" s="10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4"/>
        <v>0</v>
      </c>
      <c r="M44" s="120"/>
      <c r="AA44" s="4"/>
    </row>
    <row r="45" spans="1:33" ht="15.75" hidden="1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N45" s="120"/>
    </row>
    <row r="46" spans="1:33" ht="15.75" hidden="1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N46" s="120"/>
    </row>
    <row r="47" spans="1:33" ht="15.75" hidden="1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N47" s="120"/>
    </row>
    <row r="48" spans="1:33" ht="15.75" hidden="1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N48" s="120"/>
    </row>
    <row r="49" spans="1:33" ht="15.75" hidden="1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N49" s="120"/>
    </row>
    <row r="50" spans="1:33" ht="15.75" hidden="1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N50" s="120"/>
    </row>
    <row r="51" spans="1:33" ht="15.75" hidden="1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N51" s="120"/>
    </row>
    <row r="52" spans="1:33" ht="15.75" hidden="1" customHeight="1"/>
    <row r="53" spans="1:33" ht="15.75" hidden="1" customHeight="1">
      <c r="N53" s="120"/>
      <c r="O53" s="120"/>
      <c r="P53" s="120"/>
      <c r="Q53" s="4"/>
      <c r="R53" s="4"/>
      <c r="S53" s="4"/>
      <c r="T53" s="4"/>
      <c r="U53" s="4"/>
      <c r="V53" s="4"/>
      <c r="W53" s="4"/>
      <c r="X53" s="4"/>
      <c r="Y53" s="4"/>
      <c r="AA53" s="4"/>
      <c r="AB53" s="4"/>
      <c r="AC53" s="4"/>
      <c r="AD53" s="4"/>
      <c r="AE53" s="4"/>
      <c r="AF53" s="4"/>
      <c r="AG53" s="4"/>
    </row>
    <row r="54" spans="1:33" ht="15.75" hidden="1" customHeight="1">
      <c r="N54" s="120"/>
      <c r="O54" s="120"/>
      <c r="P54" s="120"/>
      <c r="Q54" s="4"/>
      <c r="R54" s="4"/>
      <c r="S54" s="4"/>
      <c r="T54" s="4"/>
      <c r="U54" s="4"/>
      <c r="V54" s="4"/>
      <c r="W54" s="4"/>
      <c r="X54" s="4"/>
      <c r="Y54" s="4"/>
      <c r="AA54" s="4"/>
      <c r="AB54" s="4"/>
      <c r="AC54" s="4"/>
      <c r="AD54" s="4"/>
      <c r="AE54" s="4"/>
      <c r="AF54" s="4"/>
      <c r="AG54" s="4"/>
    </row>
    <row r="55" spans="1:33" ht="15.75" hidden="1" customHeight="1">
      <c r="N55" s="120"/>
      <c r="O55" s="120"/>
      <c r="P55" s="120"/>
      <c r="Q55" s="4"/>
      <c r="R55" s="4"/>
      <c r="S55" s="4"/>
      <c r="T55" s="4"/>
      <c r="U55" s="4"/>
      <c r="V55" s="4"/>
      <c r="W55" s="4"/>
      <c r="Y55" s="4"/>
      <c r="AA55" s="4"/>
      <c r="AB55" s="4"/>
      <c r="AC55" s="4"/>
      <c r="AD55" s="4"/>
      <c r="AE55" s="4"/>
      <c r="AF55" s="4"/>
      <c r="AG55" s="4"/>
    </row>
    <row r="56" spans="1:33" ht="15.75" hidden="1" customHeight="1">
      <c r="N56" s="120"/>
      <c r="O56" s="120"/>
      <c r="P56" s="120"/>
      <c r="Q56" s="4"/>
      <c r="R56" s="4"/>
      <c r="S56" s="4"/>
      <c r="T56" s="4"/>
      <c r="U56" s="4"/>
      <c r="V56" s="4"/>
      <c r="W56" s="4"/>
      <c r="X56" s="4"/>
      <c r="Y56" s="4"/>
      <c r="AA56" s="4"/>
      <c r="AB56" s="4"/>
      <c r="AC56" s="4"/>
      <c r="AD56" s="4"/>
      <c r="AE56" s="4"/>
      <c r="AF56" s="4"/>
      <c r="AG56" s="4"/>
    </row>
    <row r="57" spans="1:33" ht="15.75" hidden="1" customHeight="1">
      <c r="N57" s="120"/>
      <c r="O57" s="120"/>
      <c r="P57" s="120"/>
      <c r="Q57" s="4"/>
      <c r="R57" s="4"/>
      <c r="S57" s="4"/>
      <c r="T57" s="4"/>
      <c r="U57" s="4"/>
      <c r="V57" s="4"/>
      <c r="W57" s="4"/>
      <c r="Y57" s="4"/>
      <c r="AA57" s="4"/>
      <c r="AB57" s="4"/>
      <c r="AC57" s="4"/>
      <c r="AD57" s="4"/>
      <c r="AE57" s="4"/>
      <c r="AF57" s="4"/>
      <c r="AG57" s="4"/>
    </row>
    <row r="58" spans="1:33" ht="15.75" hidden="1" customHeight="1">
      <c r="N58" s="120"/>
      <c r="O58" s="120"/>
      <c r="P58" s="120"/>
      <c r="Q58" s="4"/>
      <c r="R58" s="4"/>
      <c r="S58" s="4"/>
      <c r="T58" s="4"/>
      <c r="U58" s="4"/>
      <c r="V58" s="4"/>
      <c r="W58" s="4"/>
      <c r="Y58" s="4"/>
      <c r="AA58" s="4"/>
      <c r="AB58" s="4"/>
      <c r="AC58" s="4"/>
      <c r="AD58" s="4"/>
      <c r="AE58" s="4"/>
      <c r="AF58" s="4"/>
      <c r="AG58" s="4"/>
    </row>
    <row r="59" spans="1:33" ht="15.75" hidden="1" customHeight="1">
      <c r="N59" s="120"/>
      <c r="O59" s="120"/>
      <c r="P59" s="120"/>
      <c r="Q59" s="4"/>
      <c r="R59" s="4"/>
      <c r="S59" s="4"/>
      <c r="T59" s="4"/>
      <c r="U59" s="4"/>
      <c r="V59" s="4"/>
      <c r="W59" s="4"/>
      <c r="Y59" s="4"/>
      <c r="AA59" s="4"/>
      <c r="AB59" s="4"/>
      <c r="AC59" s="4"/>
      <c r="AD59" s="4"/>
      <c r="AE59" s="4"/>
      <c r="AF59" s="4"/>
      <c r="AG59" s="4"/>
    </row>
    <row r="60" spans="1:33" ht="15.75" hidden="1" customHeight="1">
      <c r="N60" s="120"/>
      <c r="O60" s="120"/>
      <c r="P60" s="120"/>
      <c r="Q60" s="4"/>
      <c r="R60" s="4"/>
      <c r="S60" s="4"/>
      <c r="T60" s="4"/>
      <c r="U60" s="4"/>
      <c r="V60" s="4"/>
      <c r="W60" s="4"/>
      <c r="Y60" s="4"/>
      <c r="AA60" s="4"/>
      <c r="AB60" s="4"/>
      <c r="AC60" s="4"/>
      <c r="AD60" s="4"/>
      <c r="AE60" s="4"/>
      <c r="AF60" s="4"/>
      <c r="AG60" s="4"/>
    </row>
    <row r="61" spans="1:33" ht="15.75" hidden="1" customHeight="1">
      <c r="N61" s="120"/>
      <c r="O61" s="120"/>
      <c r="P61" s="120"/>
      <c r="Q61" s="4"/>
      <c r="R61" s="4"/>
      <c r="S61" s="4"/>
      <c r="T61" s="4"/>
      <c r="U61" s="4"/>
      <c r="V61" s="4"/>
      <c r="W61" s="4"/>
      <c r="Y61" s="4"/>
      <c r="AA61" s="4"/>
      <c r="AB61" s="4"/>
      <c r="AC61" s="4"/>
      <c r="AD61" s="4"/>
      <c r="AE61" s="4"/>
      <c r="AF61" s="4"/>
      <c r="AG61" s="4"/>
    </row>
    <row r="62" spans="1:33" ht="15.75" hidden="1" customHeight="1">
      <c r="N62" s="120"/>
      <c r="O62" s="120"/>
      <c r="P62" s="120"/>
      <c r="Q62" s="4"/>
      <c r="R62" s="4"/>
      <c r="S62" s="4"/>
      <c r="T62" s="4"/>
      <c r="U62" s="4"/>
      <c r="V62" s="4"/>
      <c r="W62" s="4"/>
      <c r="Y62" s="4"/>
      <c r="AA62" s="4"/>
      <c r="AB62" s="4"/>
      <c r="AC62" s="4"/>
      <c r="AD62" s="4"/>
      <c r="AE62" s="4"/>
      <c r="AF62" s="4"/>
      <c r="AG62" s="4"/>
    </row>
    <row r="63" spans="1:33" ht="15.75" hidden="1" customHeight="1">
      <c r="N63" s="120"/>
      <c r="O63" s="120"/>
      <c r="P63" s="120"/>
      <c r="Q63" s="4"/>
      <c r="R63" s="4"/>
      <c r="S63" s="4"/>
      <c r="T63" s="4"/>
      <c r="U63" s="4"/>
      <c r="V63" s="4"/>
      <c r="W63" s="4"/>
      <c r="Y63" s="4"/>
      <c r="AA63" s="4"/>
      <c r="AB63" s="4"/>
      <c r="AC63" s="4"/>
      <c r="AD63" s="4"/>
      <c r="AE63" s="4"/>
      <c r="AF63" s="4"/>
      <c r="AG63" s="4"/>
    </row>
    <row r="64" spans="1:33" ht="15.75" hidden="1" customHeight="1">
      <c r="N64" s="120"/>
      <c r="O64" s="120"/>
      <c r="P64" s="120"/>
      <c r="Q64" s="4"/>
      <c r="R64" s="4"/>
      <c r="S64" s="4"/>
      <c r="T64" s="4"/>
      <c r="U64" s="4"/>
      <c r="V64" s="4"/>
      <c r="W64" s="4"/>
      <c r="Y64" s="4"/>
      <c r="AA64" s="4"/>
      <c r="AB64" s="4"/>
      <c r="AC64" s="4"/>
      <c r="AD64" s="4"/>
      <c r="AE64" s="4"/>
      <c r="AF64" s="4"/>
      <c r="AG64" s="4"/>
    </row>
    <row r="65" spans="1:33" ht="15.75" hidden="1" customHeight="1">
      <c r="N65" s="120"/>
      <c r="O65" s="120"/>
      <c r="P65" s="120"/>
      <c r="Q65" s="4"/>
      <c r="R65" s="4"/>
      <c r="S65" s="4"/>
      <c r="T65" s="4"/>
      <c r="U65" s="4"/>
      <c r="V65" s="4"/>
      <c r="W65" s="4"/>
      <c r="Y65" s="4"/>
      <c r="AA65" s="4"/>
      <c r="AB65" s="4"/>
      <c r="AC65" s="4"/>
      <c r="AD65" s="4"/>
      <c r="AE65" s="4"/>
      <c r="AF65" s="4"/>
      <c r="AG65" s="4"/>
    </row>
    <row r="66" spans="1:33" ht="15.75" hidden="1" customHeight="1">
      <c r="A66" s="27"/>
      <c r="B66" s="27"/>
      <c r="C66" s="27"/>
      <c r="D66" s="27"/>
      <c r="E66" s="27"/>
      <c r="F66" s="27"/>
      <c r="G66" s="27"/>
      <c r="M66" s="120"/>
      <c r="N66" s="120"/>
      <c r="O66" s="120"/>
      <c r="P66" s="120"/>
      <c r="Q66" s="4"/>
      <c r="R66" s="4"/>
      <c r="S66" s="4"/>
      <c r="T66" s="4"/>
      <c r="U66" s="4"/>
      <c r="V66" s="4"/>
      <c r="W66" s="4"/>
      <c r="Y66" s="4"/>
      <c r="AA66" s="4"/>
      <c r="AB66" s="4"/>
      <c r="AC66" s="4"/>
      <c r="AD66" s="4"/>
      <c r="AE66" s="4"/>
      <c r="AF66" s="4"/>
      <c r="AG66" s="4"/>
    </row>
    <row r="67" spans="1:33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4"/>
      <c r="R67" s="4"/>
      <c r="S67" s="4"/>
      <c r="T67" s="4"/>
      <c r="U67" s="4"/>
      <c r="V67" s="4"/>
      <c r="W67" s="4"/>
      <c r="Y67" s="4"/>
      <c r="AA67" s="4"/>
      <c r="AB67" s="4"/>
      <c r="AC67" s="4"/>
      <c r="AD67" s="4"/>
      <c r="AE67" s="4"/>
      <c r="AF67" s="4"/>
      <c r="AG67" s="4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4"/>
      <c r="R68" s="4"/>
      <c r="S68" s="4"/>
      <c r="T68" s="4"/>
      <c r="U68" s="4"/>
      <c r="V68" s="4"/>
      <c r="W68" s="4"/>
      <c r="Y68" s="4"/>
      <c r="AA68" s="4"/>
      <c r="AB68" s="4"/>
      <c r="AC68" s="4"/>
      <c r="AD68" s="4"/>
      <c r="AE68" s="4"/>
      <c r="AF68" s="4"/>
      <c r="AG68" s="4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4"/>
      <c r="R69" s="4"/>
      <c r="S69" s="4"/>
      <c r="T69" s="4"/>
      <c r="U69" s="4"/>
      <c r="V69" s="4"/>
      <c r="W69" s="4"/>
      <c r="Y69" s="4"/>
      <c r="AA69" s="4"/>
      <c r="AB69" s="4"/>
      <c r="AC69" s="4"/>
      <c r="AD69" s="4"/>
      <c r="AE69" s="4"/>
      <c r="AF69" s="4"/>
      <c r="AG69" s="4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4"/>
      <c r="R70" s="4"/>
      <c r="S70" s="4"/>
      <c r="T70" s="4"/>
      <c r="U70" s="4"/>
      <c r="V70" s="4"/>
      <c r="W70" s="4"/>
      <c r="Y70" s="4"/>
      <c r="AA70" s="4"/>
      <c r="AB70" s="4"/>
      <c r="AC70" s="4"/>
      <c r="AD70" s="4"/>
      <c r="AE70" s="4"/>
      <c r="AF70" s="4"/>
      <c r="AG70" s="4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4"/>
      <c r="R71" s="4"/>
      <c r="S71" s="4"/>
      <c r="T71" s="4"/>
      <c r="U71" s="4"/>
      <c r="V71" s="4"/>
      <c r="W71" s="4"/>
      <c r="Y71" s="4"/>
      <c r="AA71" s="4"/>
      <c r="AB71" s="4"/>
      <c r="AC71" s="4"/>
      <c r="AD71" s="4"/>
      <c r="AE71" s="4"/>
      <c r="AF71" s="4"/>
      <c r="AG71" s="4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4"/>
      <c r="R72" s="4"/>
      <c r="S72" s="4"/>
      <c r="T72" s="4"/>
      <c r="U72" s="4"/>
      <c r="V72" s="4"/>
      <c r="W72" s="4"/>
      <c r="Y72" s="4"/>
      <c r="AA72" s="4"/>
      <c r="AB72" s="4"/>
      <c r="AC72" s="4"/>
      <c r="AD72" s="4"/>
      <c r="AE72" s="4"/>
      <c r="AF72" s="4"/>
      <c r="AG72" s="4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4"/>
      <c r="R73" s="4"/>
      <c r="S73" s="4"/>
      <c r="T73" s="4"/>
      <c r="U73" s="4"/>
      <c r="V73" s="4"/>
      <c r="W73" s="4"/>
      <c r="Y73" s="4"/>
      <c r="AA73" s="4"/>
      <c r="AB73" s="4"/>
      <c r="AC73" s="4"/>
      <c r="AD73" s="4"/>
      <c r="AE73" s="4"/>
      <c r="AF73" s="4"/>
      <c r="AG73" s="4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4"/>
      <c r="R74" s="4"/>
      <c r="S74" s="4"/>
      <c r="T74" s="4"/>
      <c r="U74" s="4"/>
      <c r="V74" s="4"/>
      <c r="W74" s="4"/>
      <c r="Y74" s="4"/>
      <c r="AA74" s="4"/>
      <c r="AB74" s="4"/>
      <c r="AC74" s="4"/>
      <c r="AD74" s="4"/>
      <c r="AE74" s="4"/>
      <c r="AF74" s="4"/>
      <c r="AG74" s="4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4"/>
      <c r="R75" s="4"/>
      <c r="S75" s="4"/>
      <c r="T75" s="4"/>
      <c r="U75" s="4"/>
      <c r="V75" s="4"/>
      <c r="W75" s="4"/>
      <c r="Y75" s="4"/>
      <c r="AA75" s="4"/>
      <c r="AB75" s="4"/>
      <c r="AC75" s="4"/>
      <c r="AD75" s="4"/>
      <c r="AE75" s="4"/>
      <c r="AF75" s="4"/>
      <c r="AG75" s="4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4"/>
      <c r="R76" s="4"/>
      <c r="S76" s="4"/>
      <c r="T76" s="4"/>
      <c r="U76" s="4"/>
      <c r="V76" s="4"/>
      <c r="W76" s="4"/>
      <c r="Y76" s="4"/>
      <c r="AA76" s="4"/>
      <c r="AB76" s="4"/>
      <c r="AC76" s="4"/>
      <c r="AD76" s="4"/>
      <c r="AE76" s="4"/>
      <c r="AF76" s="4"/>
      <c r="AG76" s="4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4"/>
      <c r="R77" s="4"/>
      <c r="S77" s="4"/>
      <c r="T77" s="4"/>
      <c r="U77" s="4"/>
      <c r="V77" s="4"/>
      <c r="W77" s="4"/>
      <c r="Y77" s="4"/>
      <c r="AA77" s="4"/>
      <c r="AB77" s="4"/>
      <c r="AC77" s="4"/>
      <c r="AD77" s="4"/>
      <c r="AE77" s="4"/>
      <c r="AF77" s="4"/>
      <c r="AG77" s="4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4"/>
      <c r="R78" s="4"/>
      <c r="S78" s="4"/>
      <c r="T78" s="4"/>
      <c r="U78" s="4"/>
      <c r="V78" s="4"/>
      <c r="W78" s="4"/>
      <c r="Y78" s="4"/>
      <c r="AA78" s="4"/>
      <c r="AB78" s="4"/>
      <c r="AC78" s="4"/>
      <c r="AD78" s="4"/>
      <c r="AE78" s="4"/>
      <c r="AF78" s="4"/>
      <c r="AG78" s="4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4"/>
      <c r="R79" s="4"/>
      <c r="S79" s="4"/>
      <c r="T79" s="4"/>
      <c r="U79" s="4"/>
      <c r="Y79" s="4"/>
      <c r="AA79" s="4"/>
      <c r="AB79" s="4"/>
      <c r="AC79" s="4"/>
      <c r="AD79" s="4"/>
      <c r="AE79" s="4"/>
      <c r="AF79" s="4"/>
      <c r="AG79" s="4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4"/>
      <c r="R80" s="4"/>
      <c r="S80" s="4"/>
      <c r="T80" s="4"/>
      <c r="U80" s="4"/>
      <c r="Y80" s="4"/>
      <c r="AA80" s="4"/>
      <c r="AB80" s="4"/>
      <c r="AC80" s="4"/>
      <c r="AD80" s="4"/>
      <c r="AE80" s="4"/>
      <c r="AF80" s="4"/>
      <c r="AG80" s="4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4"/>
      <c r="R81" s="4"/>
      <c r="S81" s="4"/>
      <c r="T81" s="4"/>
      <c r="U81" s="4"/>
      <c r="AA81" s="4"/>
      <c r="AB81" s="4"/>
      <c r="AC81" s="4"/>
      <c r="AD81" s="4"/>
      <c r="AE81" s="4"/>
      <c r="AF81" s="4"/>
      <c r="AG81" s="4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4"/>
      <c r="R82" s="4"/>
      <c r="S82" s="4"/>
      <c r="T82" s="4"/>
      <c r="U82" s="4"/>
      <c r="AA82" s="4"/>
      <c r="AB82" s="4"/>
      <c r="AC82" s="4"/>
      <c r="AD82" s="4"/>
      <c r="AE82" s="4"/>
      <c r="AF82" s="4"/>
      <c r="AG82" s="4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4"/>
      <c r="R83" s="4"/>
      <c r="S83" s="4"/>
      <c r="T83" s="4"/>
      <c r="U83" s="4"/>
      <c r="AA83" s="4"/>
      <c r="AB83" s="4"/>
      <c r="AC83" s="4"/>
      <c r="AD83" s="4"/>
      <c r="AE83" s="4"/>
      <c r="AF83" s="4"/>
      <c r="AG83" s="4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4"/>
      <c r="R84" s="4"/>
      <c r="S84" s="4"/>
      <c r="T84" s="4"/>
      <c r="U84" s="4"/>
      <c r="AA84" s="4"/>
      <c r="AB84" s="4"/>
      <c r="AC84" s="4"/>
      <c r="AD84" s="4"/>
      <c r="AE84" s="4"/>
      <c r="AF84" s="4"/>
      <c r="AG84" s="4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4"/>
      <c r="R85" s="4"/>
      <c r="S85" s="4"/>
      <c r="T85" s="4"/>
      <c r="U85" s="4"/>
      <c r="AA85" s="4"/>
      <c r="AB85" s="4"/>
      <c r="AC85" s="4"/>
      <c r="AD85" s="4"/>
      <c r="AE85" s="4"/>
      <c r="AF85" s="4"/>
      <c r="AG85" s="4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S86" s="4"/>
      <c r="T86" s="4"/>
      <c r="AA86" s="4"/>
      <c r="AB86" s="4"/>
      <c r="AC86" s="4"/>
      <c r="AD86" s="4"/>
      <c r="AE86" s="4"/>
      <c r="AF86" s="4"/>
      <c r="AG86" s="4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AA87" s="4"/>
      <c r="AB87" s="4"/>
      <c r="AC87" s="4"/>
      <c r="AD87" s="4"/>
      <c r="AE87" s="4"/>
      <c r="AF87" s="4"/>
      <c r="AG87" s="4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AA88" s="4"/>
      <c r="AB88" s="4"/>
      <c r="AC88" s="4"/>
      <c r="AD88" s="4"/>
      <c r="AE88" s="4"/>
      <c r="AF88" s="4"/>
      <c r="AG88" s="4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AA89" s="4"/>
      <c r="AB89" s="4"/>
      <c r="AC89" s="4"/>
      <c r="AD89" s="4"/>
      <c r="AE89" s="4"/>
      <c r="AF89" s="4"/>
      <c r="AG89" s="4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4"/>
      <c r="AB90" s="4"/>
      <c r="AC90" s="4"/>
      <c r="AD90" s="4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4"/>
      <c r="AB91" s="4"/>
      <c r="AC91" s="4"/>
      <c r="AD91" s="4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4"/>
      <c r="AB92" s="4"/>
      <c r="AC92" s="4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4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4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4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4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P3PsHe3Iihbb6SOjfJKNPUGPtvTwnszDDCEhFUHwkp7b2LcUVzRBPrKGSHYcXFnrnpLzQRrzPCZ9nCK66skn8Q==" saltValue="ljSRB18WT3cEZ2fXSgrCQA==" spinCount="100000" sheet="1" objects="1" scenarios="1"/>
  <mergeCells count="2">
    <mergeCell ref="A1:A3"/>
    <mergeCell ref="B1:K2"/>
  </mergeCells>
  <conditionalFormatting sqref="G4:G44">
    <cfRule type="cellIs" dxfId="40" priority="5" operator="lessThan">
      <formula>7</formula>
    </cfRule>
  </conditionalFormatting>
  <conditionalFormatting sqref="G4:G44">
    <cfRule type="cellIs" dxfId="39" priority="6" operator="greaterThanOrEqual">
      <formula>7</formula>
    </cfRule>
  </conditionalFormatting>
  <conditionalFormatting sqref="B4:E44">
    <cfRule type="cellIs" dxfId="38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38.7109375" style="74" customWidth="1"/>
    <col min="2" max="6" width="7.5703125" style="74" customWidth="1"/>
    <col min="7" max="7" width="10.28515625" style="74" customWidth="1"/>
    <col min="8" max="11" width="7.5703125" style="74" customWidth="1"/>
    <col min="12" max="12" width="14.42578125" style="119" customWidth="1"/>
    <col min="13" max="13" width="38.28515625" style="119" customWidth="1"/>
    <col min="14" max="16" width="11.5703125" style="119" customWidth="1"/>
    <col min="17" max="21" width="11.5703125" style="74" hidden="1" customWidth="1"/>
    <col min="22" max="22" width="13" style="74" hidden="1" customWidth="1"/>
    <col min="23" max="23" width="11.5703125" style="74" hidden="1" customWidth="1"/>
    <col min="24" max="24" width="14.42578125" style="74" hidden="1" customWidth="1"/>
    <col min="25" max="25" width="11.5703125" style="74" hidden="1" customWidth="1"/>
    <col min="26" max="26" width="14.42578125" style="74" hidden="1" customWidth="1"/>
    <col min="27" max="27" width="38.28515625" style="74" hidden="1" customWidth="1"/>
    <col min="28" max="33" width="11.5703125" style="74" hidden="1" customWidth="1"/>
    <col min="34" max="16384" width="14.42578125" style="74" hidden="1"/>
  </cols>
  <sheetData>
    <row r="1" spans="1:33">
      <c r="A1" s="125" t="s">
        <v>2</v>
      </c>
      <c r="B1" s="128" t="s">
        <v>3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4"/>
      <c r="R1" s="4"/>
      <c r="S1" s="4"/>
      <c r="T1" s="4"/>
      <c r="U1" s="4"/>
      <c r="V1" s="4"/>
      <c r="W1" s="4"/>
      <c r="X1" s="4"/>
      <c r="Y1" s="4"/>
      <c r="AA1" s="4"/>
      <c r="AB1" s="4"/>
      <c r="AC1" s="4"/>
      <c r="AD1" s="4"/>
      <c r="AE1" s="4"/>
      <c r="AF1" s="4"/>
      <c r="AG1" s="4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4"/>
      <c r="R2" s="4"/>
      <c r="S2" s="4"/>
      <c r="T2" s="4"/>
      <c r="U2" s="4"/>
      <c r="V2" s="4"/>
      <c r="W2" s="4"/>
      <c r="X2" s="4"/>
      <c r="Y2" s="4"/>
      <c r="AA2" s="4"/>
      <c r="AB2" s="4"/>
      <c r="AC2" s="4"/>
      <c r="AD2" s="4"/>
      <c r="AE2" s="4"/>
      <c r="AF2" s="4"/>
      <c r="AG2" s="4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4"/>
      <c r="R3" s="4"/>
      <c r="S3" s="4"/>
      <c r="T3" s="4"/>
      <c r="U3" s="4"/>
      <c r="V3" s="4"/>
      <c r="W3" s="4"/>
      <c r="Y3" s="4"/>
      <c r="Z3" s="4"/>
      <c r="AA3" s="4"/>
      <c r="AB3" s="4"/>
      <c r="AC3" s="4"/>
      <c r="AD3" s="4"/>
      <c r="AE3" s="4"/>
      <c r="AF3" s="4"/>
      <c r="AG3" s="4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>IF(A5&lt;&gt;"",SUM(B4:E4),)</f>
        <v>0</v>
      </c>
      <c r="G4" s="10" t="str">
        <f t="shared" ref="G4:G44" si="0">IFERROR(IF(F4&gt;=0,AVERAGE(B4:E4),""),"")</f>
        <v/>
      </c>
      <c r="H4" s="9" t="str">
        <f t="shared" ref="H4:H44" si="1">IF(AND(F4&gt;=10,F4&lt;28,G4&lt;7),ROUND((50-G4*6)/4,1),"")</f>
        <v/>
      </c>
      <c r="I4" s="11"/>
      <c r="J4" s="12">
        <f t="shared" ref="J4:J44" si="2">IF(AND(B4&lt;&gt;"",C4&lt;&gt;"",D4&lt;&gt;"",E4&lt;&gt;""),IF(OR(F4&gt;=28,F4&lt;10),G4,IF(I4=H4,5,((G4*6)+(I4*4))/10)),)</f>
        <v>0</v>
      </c>
      <c r="K4" s="13">
        <f t="shared" ref="K4:K44" si="3">IF(AND(B4&lt;&gt;"",C4&lt;&gt;"",D4&lt;&gt;"",E4&lt;&gt;""),IF(J4&gt;=5,"A","R"),)</f>
        <v>0</v>
      </c>
      <c r="M4" s="14" t="s">
        <v>15</v>
      </c>
      <c r="N4" s="120"/>
      <c r="O4" s="120"/>
      <c r="P4" s="12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>IF(A5&lt;&gt;"",SUM(B5:E5),)</f>
        <v>0</v>
      </c>
      <c r="G5" s="17" t="str">
        <f t="shared" si="0"/>
        <v/>
      </c>
      <c r="H5" s="16" t="str">
        <f t="shared" si="1"/>
        <v/>
      </c>
      <c r="I5" s="18"/>
      <c r="J5" s="19">
        <f t="shared" si="2"/>
        <v>0</v>
      </c>
      <c r="K5" s="20">
        <f t="shared" si="3"/>
        <v>0</v>
      </c>
      <c r="M5" s="7" t="s">
        <v>16</v>
      </c>
      <c r="N5" s="120"/>
      <c r="O5" s="120"/>
      <c r="P5" s="120"/>
      <c r="Q5" s="4"/>
      <c r="R5" s="4"/>
      <c r="S5" s="4"/>
      <c r="T5" s="4"/>
      <c r="U5" s="4"/>
      <c r="V5" s="4"/>
      <c r="W5" s="4"/>
      <c r="Y5" s="4"/>
      <c r="AA5" s="4"/>
      <c r="AB5" s="4"/>
      <c r="AC5" s="4"/>
      <c r="AD5" s="4"/>
      <c r="AE5" s="4"/>
      <c r="AF5" s="4"/>
      <c r="AG5" s="4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ref="F6:F44" si="4">IF(A6&lt;&gt;"",SUM(B6:E6),)</f>
        <v>0</v>
      </c>
      <c r="G6" s="10" t="str">
        <f t="shared" si="0"/>
        <v/>
      </c>
      <c r="H6" s="9" t="str">
        <f t="shared" si="1"/>
        <v/>
      </c>
      <c r="I6" s="11"/>
      <c r="J6" s="12">
        <f t="shared" si="2"/>
        <v>0</v>
      </c>
      <c r="K6" s="13">
        <f t="shared" si="3"/>
        <v>0</v>
      </c>
      <c r="M6" s="21" t="s">
        <v>17</v>
      </c>
      <c r="N6" s="120"/>
      <c r="O6" s="120"/>
      <c r="P6" s="120"/>
      <c r="Q6" s="4"/>
      <c r="R6" s="4"/>
      <c r="S6" s="4"/>
      <c r="T6" s="4"/>
      <c r="U6" s="4"/>
      <c r="V6" s="4"/>
      <c r="W6" s="4"/>
      <c r="Y6" s="4"/>
      <c r="AA6" s="4"/>
      <c r="AB6" s="4"/>
      <c r="AC6" s="4"/>
      <c r="AD6" s="4"/>
      <c r="AE6" s="4"/>
      <c r="AF6" s="4"/>
      <c r="AG6" s="4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4"/>
        <v>0</v>
      </c>
      <c r="G7" s="17" t="str">
        <f t="shared" si="0"/>
        <v/>
      </c>
      <c r="H7" s="16" t="str">
        <f t="shared" si="1"/>
        <v/>
      </c>
      <c r="I7" s="18"/>
      <c r="J7" s="19">
        <f t="shared" si="2"/>
        <v>0</v>
      </c>
      <c r="K7" s="20">
        <f t="shared" si="3"/>
        <v>0</v>
      </c>
      <c r="M7" s="14" t="s">
        <v>18</v>
      </c>
      <c r="N7" s="120"/>
      <c r="O7" s="120"/>
      <c r="P7" s="120"/>
      <c r="Q7" s="4"/>
      <c r="R7" s="4"/>
      <c r="S7" s="4"/>
      <c r="T7" s="4"/>
      <c r="U7" s="4"/>
      <c r="V7" s="4"/>
      <c r="W7" s="4"/>
      <c r="Y7" s="4"/>
      <c r="AA7" s="4"/>
      <c r="AB7" s="4"/>
      <c r="AC7" s="4"/>
      <c r="AD7" s="4"/>
      <c r="AE7" s="4"/>
      <c r="AF7" s="4"/>
      <c r="AG7" s="4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4"/>
        <v>0</v>
      </c>
      <c r="G8" s="10" t="str">
        <f t="shared" si="0"/>
        <v/>
      </c>
      <c r="H8" s="9" t="str">
        <f t="shared" si="1"/>
        <v/>
      </c>
      <c r="I8" s="11"/>
      <c r="J8" s="12">
        <f t="shared" si="2"/>
        <v>0</v>
      </c>
      <c r="K8" s="13">
        <f t="shared" si="3"/>
        <v>0</v>
      </c>
      <c r="M8" s="14" t="s">
        <v>19</v>
      </c>
      <c r="N8" s="120"/>
      <c r="O8" s="120"/>
      <c r="P8" s="120"/>
      <c r="Q8" s="4"/>
      <c r="R8" s="4"/>
      <c r="S8" s="4"/>
      <c r="T8" s="4"/>
      <c r="U8" s="4"/>
      <c r="V8" s="4"/>
      <c r="W8" s="4"/>
      <c r="Y8" s="4"/>
      <c r="AA8" s="4"/>
      <c r="AB8" s="4"/>
      <c r="AC8" s="4"/>
      <c r="AD8" s="4"/>
      <c r="AE8" s="4"/>
      <c r="AF8" s="4"/>
      <c r="AG8" s="4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4"/>
        <v>0</v>
      </c>
      <c r="G9" s="17" t="str">
        <f t="shared" si="0"/>
        <v/>
      </c>
      <c r="H9" s="16" t="str">
        <f t="shared" si="1"/>
        <v/>
      </c>
      <c r="I9" s="18"/>
      <c r="J9" s="19">
        <f t="shared" si="2"/>
        <v>0</v>
      </c>
      <c r="K9" s="20">
        <f t="shared" si="3"/>
        <v>0</v>
      </c>
      <c r="M9" s="14" t="s">
        <v>20</v>
      </c>
      <c r="N9" s="120"/>
      <c r="O9" s="120"/>
      <c r="P9" s="120"/>
      <c r="Q9" s="4"/>
      <c r="R9" s="4"/>
      <c r="S9" s="4"/>
      <c r="T9" s="4"/>
      <c r="U9" s="4"/>
      <c r="V9" s="4"/>
      <c r="W9" s="4"/>
      <c r="Y9" s="4"/>
      <c r="AA9" s="4"/>
      <c r="AB9" s="4"/>
      <c r="AC9" s="4"/>
      <c r="AD9" s="4"/>
      <c r="AE9" s="4"/>
      <c r="AF9" s="4"/>
      <c r="AG9" s="4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4"/>
        <v>0</v>
      </c>
      <c r="G10" s="10" t="str">
        <f t="shared" si="0"/>
        <v/>
      </c>
      <c r="H10" s="9" t="str">
        <f t="shared" si="1"/>
        <v/>
      </c>
      <c r="I10" s="11"/>
      <c r="J10" s="12">
        <f t="shared" si="2"/>
        <v>0</v>
      </c>
      <c r="K10" s="13">
        <f t="shared" si="3"/>
        <v>0</v>
      </c>
      <c r="M10" s="120"/>
      <c r="N10" s="120"/>
      <c r="O10" s="120"/>
      <c r="P10" s="120"/>
      <c r="Q10" s="4"/>
      <c r="R10" s="4"/>
      <c r="S10" s="4"/>
      <c r="T10" s="4"/>
      <c r="U10" s="4"/>
      <c r="V10" s="4"/>
      <c r="W10" s="4"/>
      <c r="Y10" s="4"/>
      <c r="AA10" s="4"/>
      <c r="AB10" s="4"/>
      <c r="AC10" s="4"/>
      <c r="AD10" s="4"/>
      <c r="AE10" s="4"/>
      <c r="AF10" s="4"/>
      <c r="AG10" s="4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4"/>
        <v>0</v>
      </c>
      <c r="G11" s="17" t="str">
        <f t="shared" si="0"/>
        <v/>
      </c>
      <c r="H11" s="16" t="str">
        <f t="shared" si="1"/>
        <v/>
      </c>
      <c r="I11" s="18"/>
      <c r="J11" s="19">
        <f t="shared" si="2"/>
        <v>0</v>
      </c>
      <c r="K11" s="20">
        <f t="shared" si="3"/>
        <v>0</v>
      </c>
      <c r="M11" s="120"/>
      <c r="N11" s="120"/>
      <c r="O11" s="120"/>
      <c r="P11" s="120"/>
      <c r="Q11" s="4"/>
      <c r="R11" s="4"/>
      <c r="S11" s="4"/>
      <c r="T11" s="4"/>
      <c r="U11" s="4"/>
      <c r="V11" s="4"/>
      <c r="W11" s="4"/>
      <c r="Y11" s="4"/>
      <c r="AA11" s="4"/>
      <c r="AB11" s="4"/>
      <c r="AC11" s="4"/>
      <c r="AD11" s="4"/>
      <c r="AE11" s="4"/>
      <c r="AF11" s="4"/>
      <c r="AG11" s="4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4"/>
        <v>0</v>
      </c>
      <c r="G12" s="10" t="str">
        <f t="shared" si="0"/>
        <v/>
      </c>
      <c r="H12" s="9" t="str">
        <f t="shared" si="1"/>
        <v/>
      </c>
      <c r="I12" s="11"/>
      <c r="J12" s="12">
        <f t="shared" si="2"/>
        <v>0</v>
      </c>
      <c r="K12" s="13">
        <f t="shared" si="3"/>
        <v>0</v>
      </c>
      <c r="M12" s="120"/>
      <c r="N12" s="120"/>
      <c r="O12" s="120"/>
      <c r="P12" s="120"/>
      <c r="Q12" s="4"/>
      <c r="R12" s="4"/>
      <c r="S12" s="4"/>
      <c r="T12" s="4"/>
      <c r="U12" s="4"/>
      <c r="V12" s="4"/>
      <c r="W12" s="4"/>
      <c r="Y12" s="4"/>
      <c r="AA12" s="4"/>
      <c r="AB12" s="4"/>
      <c r="AC12" s="4"/>
      <c r="AD12" s="4"/>
      <c r="AE12" s="4"/>
      <c r="AF12" s="4"/>
      <c r="AG12" s="4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4"/>
        <v>0</v>
      </c>
      <c r="G13" s="17" t="str">
        <f t="shared" si="0"/>
        <v/>
      </c>
      <c r="H13" s="16" t="str">
        <f t="shared" si="1"/>
        <v/>
      </c>
      <c r="I13" s="18"/>
      <c r="J13" s="19">
        <f t="shared" si="2"/>
        <v>0</v>
      </c>
      <c r="K13" s="20">
        <f t="shared" si="3"/>
        <v>0</v>
      </c>
      <c r="M13" s="120"/>
      <c r="N13" s="120"/>
      <c r="O13" s="120"/>
      <c r="P13" s="120"/>
      <c r="Q13" s="4"/>
      <c r="R13" s="4"/>
      <c r="S13" s="4"/>
      <c r="T13" s="4"/>
      <c r="U13" s="4"/>
      <c r="V13" s="4"/>
      <c r="W13" s="4"/>
      <c r="Y13" s="4"/>
      <c r="AA13" s="4"/>
      <c r="AB13" s="4"/>
      <c r="AC13" s="4"/>
      <c r="AD13" s="4"/>
      <c r="AE13" s="4"/>
      <c r="AF13" s="4"/>
      <c r="AG13" s="4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4"/>
        <v>0</v>
      </c>
      <c r="G14" s="10" t="str">
        <f t="shared" si="0"/>
        <v/>
      </c>
      <c r="H14" s="9" t="str">
        <f t="shared" si="1"/>
        <v/>
      </c>
      <c r="I14" s="11"/>
      <c r="J14" s="12">
        <f t="shared" si="2"/>
        <v>0</v>
      </c>
      <c r="K14" s="13">
        <f t="shared" si="3"/>
        <v>0</v>
      </c>
      <c r="M14" s="120"/>
      <c r="N14" s="120"/>
      <c r="O14" s="120"/>
      <c r="P14" s="120"/>
      <c r="Q14" s="4"/>
      <c r="R14" s="4"/>
      <c r="S14" s="4"/>
      <c r="T14" s="4"/>
      <c r="U14" s="4"/>
      <c r="V14" s="4"/>
      <c r="W14" s="4"/>
      <c r="Y14" s="4"/>
      <c r="AA14" s="4"/>
      <c r="AB14" s="4"/>
      <c r="AC14" s="4"/>
      <c r="AD14" s="4"/>
      <c r="AE14" s="4"/>
      <c r="AF14" s="4"/>
      <c r="AG14" s="4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4"/>
        <v>0</v>
      </c>
      <c r="G15" s="17" t="str">
        <f t="shared" si="0"/>
        <v/>
      </c>
      <c r="H15" s="16" t="str">
        <f t="shared" si="1"/>
        <v/>
      </c>
      <c r="I15" s="18"/>
      <c r="J15" s="19">
        <f t="shared" si="2"/>
        <v>0</v>
      </c>
      <c r="K15" s="20">
        <f t="shared" si="3"/>
        <v>0</v>
      </c>
      <c r="M15" s="120"/>
      <c r="N15" s="120"/>
      <c r="O15" s="120"/>
      <c r="P15" s="120"/>
      <c r="Q15" s="4"/>
      <c r="R15" s="4"/>
      <c r="S15" s="4"/>
      <c r="T15" s="4"/>
      <c r="U15" s="4"/>
      <c r="V15" s="4"/>
      <c r="W15" s="4"/>
      <c r="Y15" s="4"/>
      <c r="AA15" s="4"/>
      <c r="AB15" s="4"/>
      <c r="AC15" s="4"/>
      <c r="AD15" s="4"/>
      <c r="AE15" s="4"/>
      <c r="AF15" s="4"/>
      <c r="AG15" s="4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4"/>
        <v>0</v>
      </c>
      <c r="G16" s="10" t="str">
        <f t="shared" si="0"/>
        <v/>
      </c>
      <c r="H16" s="9" t="str">
        <f t="shared" si="1"/>
        <v/>
      </c>
      <c r="I16" s="11"/>
      <c r="J16" s="12">
        <f t="shared" si="2"/>
        <v>0</v>
      </c>
      <c r="K16" s="13">
        <f t="shared" si="3"/>
        <v>0</v>
      </c>
      <c r="M16" s="120"/>
      <c r="N16" s="120"/>
      <c r="O16" s="120"/>
      <c r="P16" s="120"/>
      <c r="Q16" s="4"/>
      <c r="R16" s="4"/>
      <c r="S16" s="4"/>
      <c r="T16" s="4"/>
      <c r="U16" s="4"/>
      <c r="V16" s="4"/>
      <c r="W16" s="4"/>
      <c r="Y16" s="4"/>
      <c r="AA16" s="4"/>
      <c r="AB16" s="4"/>
      <c r="AC16" s="4"/>
      <c r="AD16" s="4"/>
      <c r="AE16" s="4"/>
      <c r="AF16" s="4"/>
      <c r="AG16" s="4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4"/>
        <v>0</v>
      </c>
      <c r="G17" s="17" t="str">
        <f t="shared" si="0"/>
        <v/>
      </c>
      <c r="H17" s="16" t="str">
        <f t="shared" si="1"/>
        <v/>
      </c>
      <c r="I17" s="18"/>
      <c r="J17" s="19">
        <f t="shared" si="2"/>
        <v>0</v>
      </c>
      <c r="K17" s="20">
        <f t="shared" si="3"/>
        <v>0</v>
      </c>
      <c r="M17" s="120"/>
      <c r="N17" s="120"/>
      <c r="O17" s="120"/>
      <c r="P17" s="120"/>
      <c r="Q17" s="4"/>
      <c r="R17" s="4"/>
      <c r="S17" s="4"/>
      <c r="T17" s="4"/>
      <c r="U17" s="4"/>
      <c r="V17" s="4"/>
      <c r="W17" s="4"/>
      <c r="Y17" s="4"/>
      <c r="AA17" s="4"/>
      <c r="AB17" s="4"/>
      <c r="AC17" s="4"/>
      <c r="AD17" s="4"/>
      <c r="AE17" s="4"/>
      <c r="AF17" s="4"/>
      <c r="AG17" s="4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4"/>
        <v>0</v>
      </c>
      <c r="G18" s="10" t="str">
        <f t="shared" si="0"/>
        <v/>
      </c>
      <c r="H18" s="9" t="str">
        <f t="shared" si="1"/>
        <v/>
      </c>
      <c r="I18" s="11"/>
      <c r="J18" s="12">
        <f t="shared" si="2"/>
        <v>0</v>
      </c>
      <c r="K18" s="13">
        <f t="shared" si="3"/>
        <v>0</v>
      </c>
      <c r="M18" s="120"/>
      <c r="N18" s="120"/>
      <c r="O18" s="120"/>
      <c r="P18" s="120"/>
      <c r="Q18" s="4"/>
      <c r="R18" s="4"/>
      <c r="S18" s="4"/>
      <c r="T18" s="4"/>
      <c r="U18" s="4"/>
      <c r="V18" s="4"/>
      <c r="W18" s="4"/>
      <c r="Y18" s="4"/>
      <c r="AA18" s="4"/>
      <c r="AB18" s="4"/>
      <c r="AC18" s="4"/>
      <c r="AD18" s="4"/>
      <c r="AE18" s="4"/>
      <c r="AF18" s="4"/>
      <c r="AG18" s="4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4"/>
        <v>0</v>
      </c>
      <c r="G19" s="17" t="str">
        <f t="shared" si="0"/>
        <v/>
      </c>
      <c r="H19" s="16" t="str">
        <f t="shared" si="1"/>
        <v/>
      </c>
      <c r="I19" s="18"/>
      <c r="J19" s="19">
        <f t="shared" si="2"/>
        <v>0</v>
      </c>
      <c r="K19" s="20">
        <f t="shared" si="3"/>
        <v>0</v>
      </c>
      <c r="M19" s="120"/>
      <c r="N19" s="120"/>
      <c r="O19" s="120"/>
      <c r="P19" s="120"/>
      <c r="Q19" s="4"/>
      <c r="R19" s="4"/>
      <c r="S19" s="4"/>
      <c r="T19" s="4"/>
      <c r="U19" s="4"/>
      <c r="V19" s="4"/>
      <c r="W19" s="4"/>
      <c r="Y19" s="4"/>
      <c r="AA19" s="4"/>
      <c r="AB19" s="4"/>
      <c r="AC19" s="4"/>
      <c r="AD19" s="4"/>
      <c r="AE19" s="4"/>
      <c r="AF19" s="4"/>
      <c r="AG19" s="4"/>
    </row>
    <row r="20" spans="1:33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4"/>
        <v>0</v>
      </c>
      <c r="G20" s="10" t="str">
        <f t="shared" si="0"/>
        <v/>
      </c>
      <c r="H20" s="9" t="str">
        <f t="shared" si="1"/>
        <v/>
      </c>
      <c r="I20" s="11"/>
      <c r="J20" s="12">
        <f t="shared" si="2"/>
        <v>0</v>
      </c>
      <c r="K20" s="13">
        <f t="shared" si="3"/>
        <v>0</v>
      </c>
      <c r="M20" s="120"/>
      <c r="N20" s="120"/>
      <c r="O20" s="120"/>
      <c r="P20" s="120"/>
      <c r="Q20" s="4"/>
      <c r="R20" s="4"/>
      <c r="S20" s="4"/>
      <c r="T20" s="4"/>
      <c r="U20" s="4"/>
      <c r="V20" s="4"/>
      <c r="W20" s="4"/>
      <c r="Y20" s="4"/>
      <c r="AA20" s="4"/>
      <c r="AB20" s="4"/>
      <c r="AC20" s="4"/>
      <c r="AD20" s="4"/>
      <c r="AE20" s="4"/>
      <c r="AF20" s="4"/>
      <c r="AG20" s="4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4"/>
        <v>0</v>
      </c>
      <c r="G21" s="17" t="str">
        <f t="shared" si="0"/>
        <v/>
      </c>
      <c r="H21" s="16" t="str">
        <f t="shared" si="1"/>
        <v/>
      </c>
      <c r="I21" s="18"/>
      <c r="J21" s="19">
        <f t="shared" si="2"/>
        <v>0</v>
      </c>
      <c r="K21" s="20">
        <f t="shared" si="3"/>
        <v>0</v>
      </c>
      <c r="M21" s="120"/>
      <c r="N21" s="120"/>
      <c r="O21" s="120"/>
      <c r="P21" s="120"/>
      <c r="Q21" s="4"/>
      <c r="R21" s="4"/>
      <c r="S21" s="4"/>
      <c r="T21" s="4"/>
      <c r="U21" s="4"/>
      <c r="V21" s="4"/>
      <c r="W21" s="4"/>
      <c r="Y21" s="4"/>
      <c r="AA21" s="4"/>
      <c r="AB21" s="4"/>
      <c r="AC21" s="4"/>
      <c r="AD21" s="4"/>
      <c r="AE21" s="4"/>
      <c r="AF21" s="4"/>
      <c r="AG21" s="4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4"/>
        <v>0</v>
      </c>
      <c r="G22" s="10" t="str">
        <f t="shared" si="0"/>
        <v/>
      </c>
      <c r="H22" s="9" t="str">
        <f t="shared" si="1"/>
        <v/>
      </c>
      <c r="I22" s="11"/>
      <c r="J22" s="12">
        <f t="shared" si="2"/>
        <v>0</v>
      </c>
      <c r="K22" s="13">
        <f t="shared" si="3"/>
        <v>0</v>
      </c>
      <c r="M22" s="120"/>
      <c r="N22" s="120"/>
      <c r="O22" s="120"/>
      <c r="P22" s="120"/>
      <c r="Q22" s="4"/>
      <c r="R22" s="4"/>
      <c r="S22" s="4"/>
      <c r="T22" s="4"/>
      <c r="U22" s="4"/>
      <c r="V22" s="4"/>
      <c r="W22" s="4"/>
      <c r="Y22" s="4"/>
      <c r="AA22" s="4"/>
      <c r="AB22" s="4"/>
      <c r="AC22" s="4"/>
      <c r="AD22" s="4"/>
      <c r="AE22" s="4"/>
      <c r="AF22" s="4"/>
      <c r="AG22" s="4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4"/>
        <v>0</v>
      </c>
      <c r="G23" s="17" t="str">
        <f t="shared" si="0"/>
        <v/>
      </c>
      <c r="H23" s="16" t="str">
        <f t="shared" si="1"/>
        <v/>
      </c>
      <c r="I23" s="18"/>
      <c r="J23" s="19">
        <f t="shared" si="2"/>
        <v>0</v>
      </c>
      <c r="K23" s="20">
        <f t="shared" si="3"/>
        <v>0</v>
      </c>
      <c r="M23" s="120"/>
      <c r="N23" s="120"/>
      <c r="O23" s="120"/>
      <c r="P23" s="120"/>
      <c r="Q23" s="4"/>
      <c r="R23" s="4"/>
      <c r="S23" s="4"/>
      <c r="T23" s="4"/>
      <c r="U23" s="4"/>
      <c r="V23" s="4"/>
      <c r="W23" s="4"/>
      <c r="Y23" s="4"/>
      <c r="AA23" s="4"/>
      <c r="AB23" s="4"/>
      <c r="AC23" s="4"/>
      <c r="AD23" s="4"/>
      <c r="AE23" s="4"/>
      <c r="AF23" s="4"/>
      <c r="AG23" s="4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4"/>
        <v>0</v>
      </c>
      <c r="G24" s="10" t="str">
        <f t="shared" si="0"/>
        <v/>
      </c>
      <c r="H24" s="9" t="str">
        <f t="shared" si="1"/>
        <v/>
      </c>
      <c r="I24" s="11"/>
      <c r="J24" s="12">
        <f t="shared" si="2"/>
        <v>0</v>
      </c>
      <c r="K24" s="13">
        <f t="shared" si="3"/>
        <v>0</v>
      </c>
      <c r="M24" s="120"/>
      <c r="N24" s="120"/>
      <c r="O24" s="120"/>
      <c r="P24" s="120"/>
      <c r="Q24" s="4"/>
      <c r="R24" s="4"/>
      <c r="S24" s="4"/>
      <c r="T24" s="4"/>
      <c r="U24" s="4"/>
      <c r="V24" s="4"/>
      <c r="W24" s="4"/>
      <c r="Y24" s="4"/>
      <c r="AA24" s="4"/>
      <c r="AB24" s="4"/>
      <c r="AC24" s="4"/>
      <c r="AD24" s="4"/>
      <c r="AE24" s="4"/>
      <c r="AF24" s="4"/>
      <c r="AG24" s="4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4"/>
        <v>0</v>
      </c>
      <c r="G25" s="17" t="str">
        <f t="shared" si="0"/>
        <v/>
      </c>
      <c r="H25" s="16" t="str">
        <f t="shared" si="1"/>
        <v/>
      </c>
      <c r="I25" s="18"/>
      <c r="J25" s="19">
        <f t="shared" si="2"/>
        <v>0</v>
      </c>
      <c r="K25" s="20">
        <f t="shared" si="3"/>
        <v>0</v>
      </c>
      <c r="M25" s="120"/>
      <c r="N25" s="120"/>
      <c r="O25" s="120"/>
      <c r="P25" s="120"/>
      <c r="Q25" s="4"/>
      <c r="R25" s="4"/>
      <c r="S25" s="4"/>
      <c r="T25" s="4"/>
      <c r="U25" s="4"/>
      <c r="V25" s="4"/>
      <c r="W25" s="4"/>
      <c r="Y25" s="4"/>
      <c r="AA25" s="4"/>
      <c r="AB25" s="4"/>
      <c r="AC25" s="4"/>
      <c r="AD25" s="4"/>
      <c r="AE25" s="4"/>
      <c r="AF25" s="4"/>
      <c r="AG25" s="4"/>
    </row>
    <row r="26" spans="1:33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4"/>
        <v>0</v>
      </c>
      <c r="G26" s="10" t="str">
        <f t="shared" si="0"/>
        <v/>
      </c>
      <c r="H26" s="9" t="str">
        <f t="shared" si="1"/>
        <v/>
      </c>
      <c r="I26" s="22"/>
      <c r="J26" s="12">
        <f t="shared" si="2"/>
        <v>0</v>
      </c>
      <c r="K26" s="13">
        <f t="shared" si="3"/>
        <v>0</v>
      </c>
      <c r="M26" s="120"/>
      <c r="N26" s="120"/>
      <c r="O26" s="120"/>
      <c r="P26" s="120"/>
      <c r="Q26" s="4"/>
      <c r="R26" s="4"/>
      <c r="S26" s="4"/>
      <c r="T26" s="4"/>
      <c r="U26" s="4"/>
      <c r="V26" s="4"/>
      <c r="W26" s="4"/>
      <c r="Y26" s="4"/>
      <c r="AA26" s="4"/>
      <c r="AB26" s="4"/>
      <c r="AC26" s="4"/>
      <c r="AD26" s="4"/>
      <c r="AE26" s="4"/>
      <c r="AF26" s="4"/>
      <c r="AG26" s="4"/>
    </row>
    <row r="27" spans="1:33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4"/>
        <v>0</v>
      </c>
      <c r="G27" s="17" t="str">
        <f t="shared" si="0"/>
        <v/>
      </c>
      <c r="H27" s="16" t="str">
        <f t="shared" si="1"/>
        <v/>
      </c>
      <c r="I27" s="25"/>
      <c r="J27" s="19">
        <f t="shared" si="2"/>
        <v>0</v>
      </c>
      <c r="K27" s="20">
        <f t="shared" si="3"/>
        <v>0</v>
      </c>
      <c r="M27" s="120"/>
      <c r="N27" s="120"/>
      <c r="O27" s="120"/>
      <c r="P27" s="120"/>
      <c r="Q27" s="4"/>
      <c r="R27" s="4"/>
      <c r="S27" s="4"/>
      <c r="T27" s="4"/>
      <c r="U27" s="4"/>
      <c r="Y27" s="4"/>
      <c r="AA27" s="4"/>
      <c r="AB27" s="4"/>
      <c r="AC27" s="4"/>
      <c r="AD27" s="4"/>
      <c r="AE27" s="4"/>
      <c r="AF27" s="4"/>
      <c r="AG27" s="4"/>
    </row>
    <row r="28" spans="1:33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4"/>
        <v>0</v>
      </c>
      <c r="G28" s="10" t="str">
        <f t="shared" si="0"/>
        <v/>
      </c>
      <c r="H28" s="9" t="str">
        <f t="shared" si="1"/>
        <v/>
      </c>
      <c r="I28" s="22"/>
      <c r="J28" s="12">
        <f t="shared" si="2"/>
        <v>0</v>
      </c>
      <c r="K28" s="13">
        <f t="shared" si="3"/>
        <v>0</v>
      </c>
      <c r="M28" s="120"/>
      <c r="N28" s="120"/>
      <c r="O28" s="120"/>
      <c r="P28" s="120"/>
      <c r="Q28" s="4"/>
      <c r="R28" s="4"/>
      <c r="S28" s="4"/>
      <c r="T28" s="4"/>
      <c r="U28" s="4"/>
      <c r="V28" s="4"/>
      <c r="Y28" s="4"/>
      <c r="AA28" s="4"/>
      <c r="AB28" s="4"/>
      <c r="AC28" s="4"/>
      <c r="AD28" s="4"/>
      <c r="AE28" s="4"/>
      <c r="AF28" s="4"/>
      <c r="AG28" s="4"/>
    </row>
    <row r="29" spans="1:33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4"/>
        <v>0</v>
      </c>
      <c r="G29" s="17" t="str">
        <f t="shared" si="0"/>
        <v/>
      </c>
      <c r="H29" s="16" t="str">
        <f t="shared" si="1"/>
        <v/>
      </c>
      <c r="I29" s="25"/>
      <c r="J29" s="19">
        <f t="shared" si="2"/>
        <v>0</v>
      </c>
      <c r="K29" s="20">
        <f t="shared" si="3"/>
        <v>0</v>
      </c>
      <c r="M29" s="120"/>
      <c r="N29" s="120"/>
      <c r="O29" s="120"/>
      <c r="P29" s="120"/>
      <c r="Q29" s="4"/>
      <c r="R29" s="4"/>
      <c r="S29" s="4"/>
      <c r="T29" s="4"/>
      <c r="U29" s="4"/>
      <c r="V29" s="4"/>
      <c r="AA29" s="4"/>
      <c r="AB29" s="4"/>
      <c r="AC29" s="4"/>
      <c r="AD29" s="4"/>
      <c r="AE29" s="4"/>
      <c r="AF29" s="4"/>
      <c r="AG29" s="4"/>
    </row>
    <row r="30" spans="1:33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4"/>
        <v>0</v>
      </c>
      <c r="G30" s="10" t="str">
        <f t="shared" si="0"/>
        <v/>
      </c>
      <c r="H30" s="9" t="str">
        <f t="shared" si="1"/>
        <v/>
      </c>
      <c r="I30" s="22"/>
      <c r="J30" s="12">
        <f t="shared" si="2"/>
        <v>0</v>
      </c>
      <c r="K30" s="13">
        <f t="shared" si="3"/>
        <v>0</v>
      </c>
      <c r="M30" s="120"/>
      <c r="N30" s="120"/>
      <c r="O30" s="120"/>
      <c r="P30" s="120"/>
      <c r="Q30" s="4"/>
      <c r="R30" s="4"/>
      <c r="S30" s="4"/>
      <c r="T30" s="4"/>
      <c r="U30" s="4"/>
      <c r="AA30" s="4"/>
      <c r="AB30" s="4"/>
      <c r="AC30" s="4"/>
      <c r="AD30" s="4"/>
      <c r="AE30" s="4"/>
      <c r="AF30" s="4"/>
      <c r="AG30" s="4"/>
    </row>
    <row r="31" spans="1:33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4"/>
        <v>0</v>
      </c>
      <c r="G31" s="17" t="str">
        <f t="shared" si="0"/>
        <v/>
      </c>
      <c r="H31" s="16" t="str">
        <f t="shared" si="1"/>
        <v/>
      </c>
      <c r="I31" s="25"/>
      <c r="J31" s="19">
        <f t="shared" si="2"/>
        <v>0</v>
      </c>
      <c r="K31" s="20">
        <f t="shared" si="3"/>
        <v>0</v>
      </c>
      <c r="M31" s="120"/>
      <c r="N31" s="120"/>
      <c r="O31" s="120"/>
      <c r="P31" s="120"/>
      <c r="Q31" s="4"/>
      <c r="R31" s="4"/>
      <c r="S31" s="4"/>
      <c r="T31" s="4"/>
      <c r="U31" s="4"/>
      <c r="AA31" s="4"/>
      <c r="AB31" s="4"/>
      <c r="AC31" s="4"/>
      <c r="AD31" s="4"/>
      <c r="AE31" s="4"/>
      <c r="AF31" s="4"/>
      <c r="AG31" s="4"/>
    </row>
    <row r="32" spans="1:33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4"/>
        <v>0</v>
      </c>
      <c r="G32" s="10" t="str">
        <f t="shared" si="0"/>
        <v/>
      </c>
      <c r="H32" s="9" t="str">
        <f t="shared" si="1"/>
        <v/>
      </c>
      <c r="I32" s="22"/>
      <c r="J32" s="12">
        <f t="shared" si="2"/>
        <v>0</v>
      </c>
      <c r="K32" s="13">
        <f t="shared" si="3"/>
        <v>0</v>
      </c>
      <c r="M32" s="120"/>
      <c r="N32" s="120"/>
      <c r="O32" s="120"/>
      <c r="P32" s="120"/>
      <c r="Q32" s="4"/>
      <c r="R32" s="4"/>
      <c r="S32" s="4"/>
      <c r="T32" s="4"/>
      <c r="U32" s="4"/>
      <c r="AA32" s="4"/>
      <c r="AB32" s="4"/>
      <c r="AC32" s="4"/>
      <c r="AD32" s="4"/>
      <c r="AE32" s="4"/>
      <c r="AF32" s="4"/>
      <c r="AG32" s="4"/>
    </row>
    <row r="33" spans="1:33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4"/>
        <v>0</v>
      </c>
      <c r="G33" s="17" t="str">
        <f t="shared" si="0"/>
        <v/>
      </c>
      <c r="H33" s="16" t="str">
        <f t="shared" si="1"/>
        <v/>
      </c>
      <c r="I33" s="25"/>
      <c r="J33" s="19">
        <f t="shared" si="2"/>
        <v>0</v>
      </c>
      <c r="K33" s="20">
        <f t="shared" si="3"/>
        <v>0</v>
      </c>
      <c r="M33" s="120"/>
      <c r="N33" s="120"/>
      <c r="O33" s="120"/>
      <c r="P33" s="120"/>
      <c r="Q33" s="4"/>
      <c r="R33" s="4"/>
      <c r="S33" s="4"/>
      <c r="T33" s="4"/>
      <c r="U33" s="4"/>
      <c r="AA33" s="4"/>
      <c r="AB33" s="4"/>
      <c r="AC33" s="4"/>
      <c r="AD33" s="4"/>
      <c r="AE33" s="4"/>
      <c r="AF33" s="4"/>
      <c r="AG33" s="4"/>
    </row>
    <row r="34" spans="1:33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4"/>
        <v>0</v>
      </c>
      <c r="G34" s="10" t="str">
        <f t="shared" si="0"/>
        <v/>
      </c>
      <c r="H34" s="9" t="str">
        <f t="shared" si="1"/>
        <v/>
      </c>
      <c r="I34" s="22"/>
      <c r="J34" s="12">
        <f t="shared" si="2"/>
        <v>0</v>
      </c>
      <c r="K34" s="13">
        <f t="shared" si="3"/>
        <v>0</v>
      </c>
      <c r="M34" s="120"/>
      <c r="AA34" s="4"/>
      <c r="AB34" s="4"/>
      <c r="AC34" s="4"/>
      <c r="AD34" s="4"/>
      <c r="AE34" s="4"/>
      <c r="AF34" s="4"/>
      <c r="AG34" s="4"/>
    </row>
    <row r="35" spans="1:33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4"/>
        <v>0</v>
      </c>
      <c r="G35" s="17" t="str">
        <f t="shared" si="0"/>
        <v/>
      </c>
      <c r="H35" s="16" t="str">
        <f t="shared" si="1"/>
        <v/>
      </c>
      <c r="I35" s="25"/>
      <c r="J35" s="19">
        <f t="shared" si="2"/>
        <v>0</v>
      </c>
      <c r="K35" s="20">
        <f t="shared" si="3"/>
        <v>0</v>
      </c>
      <c r="M35" s="120"/>
      <c r="AA35" s="4"/>
      <c r="AB35" s="4"/>
      <c r="AC35" s="4"/>
      <c r="AD35" s="4"/>
      <c r="AE35" s="4"/>
      <c r="AF35" s="4"/>
      <c r="AG35" s="4"/>
    </row>
    <row r="36" spans="1:33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4"/>
        <v>0</v>
      </c>
      <c r="G36" s="10" t="str">
        <f t="shared" si="0"/>
        <v/>
      </c>
      <c r="H36" s="9" t="str">
        <f t="shared" si="1"/>
        <v/>
      </c>
      <c r="I36" s="22"/>
      <c r="J36" s="12">
        <f t="shared" si="2"/>
        <v>0</v>
      </c>
      <c r="K36" s="13">
        <f t="shared" si="3"/>
        <v>0</v>
      </c>
      <c r="M36" s="120"/>
      <c r="AA36" s="4"/>
      <c r="AB36" s="4"/>
      <c r="AC36" s="4"/>
      <c r="AD36" s="4"/>
      <c r="AE36" s="4"/>
      <c r="AF36" s="4"/>
      <c r="AG36" s="4"/>
    </row>
    <row r="37" spans="1:33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4"/>
        <v>0</v>
      </c>
      <c r="G37" s="17" t="str">
        <f t="shared" si="0"/>
        <v/>
      </c>
      <c r="H37" s="16" t="str">
        <f t="shared" si="1"/>
        <v/>
      </c>
      <c r="I37" s="25"/>
      <c r="J37" s="19">
        <f t="shared" si="2"/>
        <v>0</v>
      </c>
      <c r="K37" s="20">
        <f t="shared" si="3"/>
        <v>0</v>
      </c>
      <c r="M37" s="120"/>
      <c r="AA37" s="4"/>
      <c r="AB37" s="4"/>
      <c r="AC37" s="4"/>
      <c r="AD37" s="4"/>
      <c r="AE37" s="4"/>
      <c r="AF37" s="4"/>
      <c r="AG37" s="4"/>
    </row>
    <row r="38" spans="1:33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4"/>
        <v>0</v>
      </c>
      <c r="G38" s="10" t="str">
        <f t="shared" si="0"/>
        <v/>
      </c>
      <c r="H38" s="9" t="str">
        <f t="shared" si="1"/>
        <v/>
      </c>
      <c r="I38" s="22"/>
      <c r="J38" s="12">
        <f t="shared" si="2"/>
        <v>0</v>
      </c>
      <c r="K38" s="13">
        <f t="shared" si="3"/>
        <v>0</v>
      </c>
      <c r="M38" s="120"/>
      <c r="AA38" s="4"/>
      <c r="AB38" s="4"/>
      <c r="AC38" s="4"/>
      <c r="AD38" s="4"/>
    </row>
    <row r="39" spans="1:33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4"/>
        <v>0</v>
      </c>
      <c r="G39" s="17" t="str">
        <f t="shared" si="0"/>
        <v/>
      </c>
      <c r="H39" s="16" t="str">
        <f t="shared" si="1"/>
        <v/>
      </c>
      <c r="I39" s="25"/>
      <c r="J39" s="19">
        <f t="shared" si="2"/>
        <v>0</v>
      </c>
      <c r="K39" s="20">
        <f t="shared" si="3"/>
        <v>0</v>
      </c>
      <c r="M39" s="120"/>
      <c r="AA39" s="4"/>
      <c r="AB39" s="4"/>
      <c r="AC39" s="4"/>
      <c r="AD39" s="4"/>
    </row>
    <row r="40" spans="1:33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4"/>
        <v>0</v>
      </c>
      <c r="G40" s="10" t="str">
        <f t="shared" si="0"/>
        <v/>
      </c>
      <c r="H40" s="9" t="str">
        <f t="shared" si="1"/>
        <v/>
      </c>
      <c r="I40" s="22"/>
      <c r="J40" s="12">
        <f t="shared" si="2"/>
        <v>0</v>
      </c>
      <c r="K40" s="13">
        <f t="shared" si="3"/>
        <v>0</v>
      </c>
      <c r="M40" s="120"/>
      <c r="AA40" s="4"/>
      <c r="AB40" s="4"/>
      <c r="AC40" s="4"/>
    </row>
    <row r="41" spans="1:33" ht="15.75" customHeight="1">
      <c r="A41" s="26" t="str">
        <f>ALNS!A41</f>
        <v>Thays Emanuelly Laureano Silva</v>
      </c>
      <c r="B41" s="101"/>
      <c r="C41" s="101"/>
      <c r="D41" s="101"/>
      <c r="E41" s="101"/>
      <c r="F41" s="9">
        <f t="shared" ref="F41" si="5">IF(A41&lt;&gt;"",SUM(B41:E41),)</f>
        <v>0</v>
      </c>
      <c r="G41" s="10" t="str">
        <f t="shared" ref="G41" si="6">IFERROR(IF(F41&gt;=0,AVERAGE(B41:E41),""),"")</f>
        <v/>
      </c>
      <c r="H41" s="9" t="str">
        <f t="shared" ref="H41" si="7">IF(AND(F41&gt;=10,F41&lt;28,G41&lt;7),ROUND((50-G41*6)/4,1),"")</f>
        <v/>
      </c>
      <c r="I41" s="22"/>
      <c r="J41" s="12">
        <f t="shared" ref="J41" si="8">IF(AND(B41&lt;&gt;"",C41&lt;&gt;"",D41&lt;&gt;"",E41&lt;&gt;""),IF(OR(F41&gt;=28,F41&lt;10),G41,IF(I41=H41,5,((G41*6)+(I41*4))/10)),)</f>
        <v>0</v>
      </c>
      <c r="K41" s="13">
        <f t="shared" ref="K41" si="9">IF(AND(B41&lt;&gt;"",C41&lt;&gt;"",D41&lt;&gt;"",E41&lt;&gt;""),IF(J41&gt;=5,"A","R"),)</f>
        <v>0</v>
      </c>
      <c r="M41" s="120"/>
      <c r="AA41" s="4"/>
    </row>
    <row r="42" spans="1:33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4"/>
        <v>0</v>
      </c>
      <c r="G42" s="10" t="str">
        <f t="shared" si="0"/>
        <v/>
      </c>
      <c r="H42" s="9" t="str">
        <f t="shared" si="1"/>
        <v/>
      </c>
      <c r="I42" s="22"/>
      <c r="J42" s="12">
        <f t="shared" si="2"/>
        <v>0</v>
      </c>
      <c r="K42" s="13">
        <f t="shared" si="3"/>
        <v>0</v>
      </c>
      <c r="M42" s="120"/>
      <c r="AA42" s="4"/>
    </row>
    <row r="43" spans="1:33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4"/>
        <v>0</v>
      </c>
      <c r="G43" s="17" t="str">
        <f t="shared" si="0"/>
        <v/>
      </c>
      <c r="H43" s="16" t="str">
        <f t="shared" si="1"/>
        <v/>
      </c>
      <c r="I43" s="25"/>
      <c r="J43" s="19">
        <f t="shared" si="2"/>
        <v>0</v>
      </c>
      <c r="K43" s="20">
        <f t="shared" si="3"/>
        <v>0</v>
      </c>
      <c r="M43" s="120"/>
      <c r="AA43" s="4"/>
    </row>
    <row r="44" spans="1:33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4"/>
        <v>0</v>
      </c>
      <c r="G44" s="17" t="str">
        <f t="shared" si="0"/>
        <v/>
      </c>
      <c r="H44" s="9" t="str">
        <f t="shared" si="1"/>
        <v/>
      </c>
      <c r="I44" s="22"/>
      <c r="J44" s="12">
        <f t="shared" si="2"/>
        <v>0</v>
      </c>
      <c r="K44" s="13">
        <f t="shared" si="3"/>
        <v>0</v>
      </c>
      <c r="M44" s="120"/>
      <c r="AA44" s="4"/>
    </row>
    <row r="45" spans="1:33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120"/>
      <c r="M45" s="120"/>
      <c r="N45" s="120"/>
    </row>
    <row r="46" spans="1:33" ht="15.75" hidden="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120"/>
      <c r="M46" s="120"/>
      <c r="N46" s="120"/>
    </row>
    <row r="47" spans="1:33" ht="15.75" hidden="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120"/>
      <c r="M47" s="120"/>
      <c r="N47" s="120"/>
    </row>
    <row r="48" spans="1:33" ht="15.75" hidden="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120"/>
      <c r="M48" s="120"/>
      <c r="N48" s="120"/>
    </row>
    <row r="49" spans="1:33" ht="15.75" hidden="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120"/>
      <c r="M49" s="120"/>
      <c r="N49" s="120"/>
    </row>
    <row r="50" spans="1:33" ht="15.75" hidden="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120"/>
      <c r="M50" s="120"/>
      <c r="N50" s="120"/>
    </row>
    <row r="51" spans="1:33" ht="15.75" hidden="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120"/>
      <c r="M51" s="120"/>
      <c r="N51" s="120"/>
    </row>
    <row r="52" spans="1:33" ht="15.75" hidden="1" customHeight="1">
      <c r="A52" s="27"/>
      <c r="B52" s="27"/>
      <c r="C52" s="27"/>
      <c r="D52" s="27"/>
      <c r="E52" s="27"/>
      <c r="F52" s="27"/>
      <c r="G52" s="27"/>
    </row>
    <row r="53" spans="1:33" ht="15.75" hidden="1" customHeight="1">
      <c r="A53" s="27"/>
      <c r="B53" s="27"/>
      <c r="C53" s="27"/>
      <c r="D53" s="27"/>
      <c r="E53" s="27"/>
      <c r="F53" s="27"/>
      <c r="G53" s="27"/>
      <c r="M53" s="120"/>
      <c r="N53" s="120"/>
      <c r="O53" s="120"/>
      <c r="P53" s="120"/>
      <c r="Q53" s="4"/>
      <c r="R53" s="4"/>
      <c r="S53" s="4"/>
      <c r="T53" s="4"/>
      <c r="U53" s="4"/>
      <c r="V53" s="4"/>
      <c r="W53" s="4"/>
      <c r="X53" s="4"/>
      <c r="Y53" s="4"/>
      <c r="AA53" s="4"/>
      <c r="AB53" s="4"/>
      <c r="AC53" s="4"/>
      <c r="AD53" s="4"/>
      <c r="AE53" s="4"/>
      <c r="AF53" s="4"/>
      <c r="AG53" s="4"/>
    </row>
    <row r="54" spans="1:33" ht="15.75" hidden="1" customHeight="1">
      <c r="A54" s="27"/>
      <c r="B54" s="27"/>
      <c r="C54" s="27"/>
      <c r="D54" s="27"/>
      <c r="E54" s="27"/>
      <c r="F54" s="27"/>
      <c r="G54" s="27"/>
      <c r="M54" s="120"/>
      <c r="N54" s="120"/>
      <c r="O54" s="120"/>
      <c r="P54" s="120"/>
      <c r="Q54" s="4"/>
      <c r="R54" s="4"/>
      <c r="S54" s="4"/>
      <c r="T54" s="4"/>
      <c r="U54" s="4"/>
      <c r="V54" s="4"/>
      <c r="W54" s="4"/>
      <c r="X54" s="4"/>
      <c r="Y54" s="4"/>
      <c r="AA54" s="4"/>
      <c r="AB54" s="4"/>
      <c r="AC54" s="4"/>
      <c r="AD54" s="4"/>
      <c r="AE54" s="4"/>
      <c r="AF54" s="4"/>
      <c r="AG54" s="4"/>
    </row>
    <row r="55" spans="1:33" ht="15.75" hidden="1" customHeight="1">
      <c r="A55" s="27"/>
      <c r="B55" s="27"/>
      <c r="C55" s="27"/>
      <c r="D55" s="27"/>
      <c r="E55" s="27"/>
      <c r="F55" s="27"/>
      <c r="G55" s="27"/>
      <c r="M55" s="120"/>
      <c r="N55" s="120"/>
      <c r="O55" s="120"/>
      <c r="P55" s="120"/>
      <c r="Q55" s="4"/>
      <c r="R55" s="4"/>
      <c r="S55" s="4"/>
      <c r="T55" s="4"/>
      <c r="U55" s="4"/>
      <c r="V55" s="4"/>
      <c r="W55" s="4"/>
      <c r="Y55" s="4"/>
      <c r="AA55" s="4"/>
      <c r="AB55" s="4"/>
      <c r="AC55" s="4"/>
      <c r="AD55" s="4"/>
      <c r="AE55" s="4"/>
      <c r="AF55" s="4"/>
      <c r="AG55" s="4"/>
    </row>
    <row r="56" spans="1:33" ht="15.75" hidden="1" customHeight="1">
      <c r="A56" s="27"/>
      <c r="B56" s="27"/>
      <c r="C56" s="27"/>
      <c r="D56" s="27"/>
      <c r="E56" s="27"/>
      <c r="F56" s="27"/>
      <c r="G56" s="27"/>
      <c r="M56" s="120"/>
      <c r="N56" s="120"/>
      <c r="O56" s="120"/>
      <c r="P56" s="120"/>
      <c r="Q56" s="4"/>
      <c r="R56" s="4"/>
      <c r="S56" s="4"/>
      <c r="T56" s="4"/>
      <c r="U56" s="4"/>
      <c r="V56" s="4"/>
      <c r="W56" s="4"/>
      <c r="X56" s="4"/>
      <c r="Y56" s="4"/>
      <c r="AA56" s="4"/>
      <c r="AB56" s="4"/>
      <c r="AC56" s="4"/>
      <c r="AD56" s="4"/>
      <c r="AE56" s="4"/>
      <c r="AF56" s="4"/>
      <c r="AG56" s="4"/>
    </row>
    <row r="57" spans="1:33" ht="15.75" hidden="1" customHeight="1">
      <c r="A57" s="27"/>
      <c r="B57" s="27"/>
      <c r="C57" s="27"/>
      <c r="D57" s="27"/>
      <c r="E57" s="27"/>
      <c r="F57" s="27"/>
      <c r="G57" s="27"/>
      <c r="M57" s="120"/>
      <c r="N57" s="120"/>
      <c r="O57" s="120"/>
      <c r="P57" s="120"/>
      <c r="Q57" s="4"/>
      <c r="R57" s="4"/>
      <c r="S57" s="4"/>
      <c r="T57" s="4"/>
      <c r="U57" s="4"/>
      <c r="V57" s="4"/>
      <c r="W57" s="4"/>
      <c r="Y57" s="4"/>
      <c r="AA57" s="4"/>
      <c r="AB57" s="4"/>
      <c r="AC57" s="4"/>
      <c r="AD57" s="4"/>
      <c r="AE57" s="4"/>
      <c r="AF57" s="4"/>
      <c r="AG57" s="4"/>
    </row>
    <row r="58" spans="1:33" ht="15.75" hidden="1" customHeight="1">
      <c r="A58" s="27"/>
      <c r="B58" s="27"/>
      <c r="C58" s="27"/>
      <c r="D58" s="27"/>
      <c r="E58" s="27"/>
      <c r="F58" s="27"/>
      <c r="G58" s="27"/>
      <c r="M58" s="120"/>
      <c r="N58" s="120"/>
      <c r="O58" s="120"/>
      <c r="P58" s="120"/>
      <c r="Q58" s="4"/>
      <c r="R58" s="4"/>
      <c r="S58" s="4"/>
      <c r="T58" s="4"/>
      <c r="U58" s="4"/>
      <c r="V58" s="4"/>
      <c r="W58" s="4"/>
      <c r="Y58" s="4"/>
      <c r="AA58" s="4"/>
      <c r="AB58" s="4"/>
      <c r="AC58" s="4"/>
      <c r="AD58" s="4"/>
      <c r="AE58" s="4"/>
      <c r="AF58" s="4"/>
      <c r="AG58" s="4"/>
    </row>
    <row r="59" spans="1:33" ht="15.75" hidden="1" customHeight="1">
      <c r="A59" s="27"/>
      <c r="B59" s="27"/>
      <c r="C59" s="27"/>
      <c r="D59" s="27"/>
      <c r="E59" s="27"/>
      <c r="F59" s="27"/>
      <c r="G59" s="27"/>
      <c r="M59" s="120"/>
      <c r="N59" s="120"/>
      <c r="O59" s="120"/>
      <c r="P59" s="120"/>
      <c r="Q59" s="4"/>
      <c r="R59" s="4"/>
      <c r="S59" s="4"/>
      <c r="T59" s="4"/>
      <c r="U59" s="4"/>
      <c r="V59" s="4"/>
      <c r="W59" s="4"/>
      <c r="X59" s="4"/>
      <c r="Y59" s="4"/>
      <c r="AA59" s="4"/>
      <c r="AB59" s="4"/>
      <c r="AC59" s="4"/>
      <c r="AD59" s="4"/>
      <c r="AE59" s="4"/>
      <c r="AF59" s="4"/>
      <c r="AG59" s="4"/>
    </row>
    <row r="60" spans="1:33" ht="15.75" hidden="1" customHeight="1">
      <c r="A60" s="27"/>
      <c r="B60" s="27"/>
      <c r="C60" s="27"/>
      <c r="D60" s="27"/>
      <c r="E60" s="27"/>
      <c r="F60" s="27"/>
      <c r="G60" s="27"/>
      <c r="M60" s="120"/>
      <c r="N60" s="120"/>
      <c r="O60" s="120"/>
      <c r="P60" s="120"/>
      <c r="Q60" s="4"/>
      <c r="R60" s="4"/>
      <c r="S60" s="4"/>
      <c r="T60" s="4"/>
      <c r="U60" s="4"/>
      <c r="V60" s="4"/>
      <c r="W60" s="4"/>
      <c r="Y60" s="4"/>
      <c r="AA60" s="4"/>
      <c r="AB60" s="4"/>
      <c r="AC60" s="4"/>
      <c r="AD60" s="4"/>
      <c r="AE60" s="4"/>
      <c r="AF60" s="4"/>
      <c r="AG60" s="4"/>
    </row>
    <row r="61" spans="1:33" ht="15.75" hidden="1" customHeight="1">
      <c r="A61" s="27"/>
      <c r="B61" s="27"/>
      <c r="C61" s="27"/>
      <c r="D61" s="27"/>
      <c r="E61" s="27"/>
      <c r="F61" s="27"/>
      <c r="G61" s="27"/>
      <c r="M61" s="120"/>
      <c r="N61" s="120"/>
      <c r="O61" s="120"/>
      <c r="P61" s="120"/>
      <c r="Q61" s="4"/>
      <c r="R61" s="4"/>
      <c r="S61" s="4"/>
      <c r="T61" s="4"/>
      <c r="U61" s="4"/>
      <c r="V61" s="4"/>
      <c r="W61" s="4"/>
      <c r="Y61" s="4"/>
      <c r="AA61" s="4"/>
      <c r="AB61" s="4"/>
      <c r="AC61" s="4"/>
      <c r="AD61" s="4"/>
      <c r="AE61" s="4"/>
      <c r="AF61" s="4"/>
      <c r="AG61" s="4"/>
    </row>
    <row r="62" spans="1:33" ht="15.75" hidden="1" customHeight="1">
      <c r="A62" s="27"/>
      <c r="B62" s="27"/>
      <c r="C62" s="27"/>
      <c r="D62" s="27"/>
      <c r="E62" s="27"/>
      <c r="F62" s="27"/>
      <c r="G62" s="27"/>
      <c r="M62" s="120"/>
      <c r="N62" s="120"/>
      <c r="O62" s="120"/>
      <c r="P62" s="120"/>
      <c r="Q62" s="4"/>
      <c r="R62" s="4"/>
      <c r="S62" s="4"/>
      <c r="T62" s="4"/>
      <c r="U62" s="4"/>
      <c r="V62" s="4"/>
      <c r="W62" s="4"/>
      <c r="Y62" s="4"/>
      <c r="AA62" s="4"/>
      <c r="AB62" s="4"/>
      <c r="AC62" s="4"/>
      <c r="AD62" s="4"/>
      <c r="AE62" s="4"/>
      <c r="AF62" s="4"/>
      <c r="AG62" s="4"/>
    </row>
    <row r="63" spans="1:33" ht="15.75" hidden="1" customHeight="1">
      <c r="A63" s="27"/>
      <c r="B63" s="27"/>
      <c r="C63" s="27"/>
      <c r="D63" s="27"/>
      <c r="E63" s="27"/>
      <c r="F63" s="27"/>
      <c r="G63" s="27"/>
      <c r="M63" s="120"/>
      <c r="N63" s="120"/>
      <c r="O63" s="120"/>
      <c r="P63" s="120"/>
      <c r="Q63" s="4"/>
      <c r="R63" s="4"/>
      <c r="S63" s="4"/>
      <c r="T63" s="4"/>
      <c r="U63" s="4"/>
      <c r="V63" s="4"/>
      <c r="W63" s="4"/>
      <c r="Y63" s="4"/>
      <c r="AA63" s="4"/>
      <c r="AB63" s="4"/>
      <c r="AC63" s="4"/>
      <c r="AD63" s="4"/>
      <c r="AE63" s="4"/>
      <c r="AF63" s="4"/>
      <c r="AG63" s="4"/>
    </row>
    <row r="64" spans="1:33" ht="15.75" hidden="1" customHeight="1">
      <c r="A64" s="27"/>
      <c r="B64" s="27"/>
      <c r="C64" s="27"/>
      <c r="D64" s="27"/>
      <c r="E64" s="27"/>
      <c r="F64" s="27"/>
      <c r="G64" s="27"/>
      <c r="M64" s="120"/>
      <c r="N64" s="120"/>
      <c r="O64" s="120"/>
      <c r="P64" s="120"/>
      <c r="Q64" s="4"/>
      <c r="R64" s="4"/>
      <c r="S64" s="4"/>
      <c r="T64" s="4"/>
      <c r="U64" s="4"/>
      <c r="V64" s="4"/>
      <c r="W64" s="4"/>
      <c r="X64" s="4"/>
      <c r="Y64" s="4"/>
      <c r="AA64" s="4"/>
      <c r="AB64" s="4"/>
      <c r="AC64" s="4"/>
      <c r="AD64" s="4"/>
      <c r="AE64" s="4"/>
      <c r="AF64" s="4"/>
      <c r="AG64" s="4"/>
    </row>
    <row r="65" spans="1:33" ht="15.75" hidden="1" customHeight="1">
      <c r="A65" s="27"/>
      <c r="B65" s="27"/>
      <c r="C65" s="27"/>
      <c r="D65" s="27"/>
      <c r="E65" s="27"/>
      <c r="F65" s="27"/>
      <c r="G65" s="27"/>
      <c r="M65" s="120"/>
      <c r="N65" s="120"/>
      <c r="O65" s="120"/>
      <c r="P65" s="120"/>
      <c r="Q65" s="4"/>
      <c r="R65" s="4"/>
      <c r="S65" s="4"/>
      <c r="T65" s="4"/>
      <c r="U65" s="4"/>
      <c r="V65" s="4"/>
      <c r="W65" s="4"/>
      <c r="Y65" s="4"/>
      <c r="AA65" s="4"/>
      <c r="AB65" s="4"/>
      <c r="AC65" s="4"/>
      <c r="AD65" s="4"/>
      <c r="AE65" s="4"/>
      <c r="AF65" s="4"/>
      <c r="AG65" s="4"/>
    </row>
    <row r="66" spans="1:33" ht="15.75" hidden="1" customHeight="1">
      <c r="A66" s="27"/>
      <c r="B66" s="27"/>
      <c r="C66" s="27"/>
      <c r="D66" s="27"/>
      <c r="E66" s="27"/>
      <c r="F66" s="27"/>
      <c r="G66" s="27"/>
      <c r="M66" s="120"/>
      <c r="N66" s="120"/>
      <c r="O66" s="120"/>
      <c r="P66" s="120"/>
      <c r="Q66" s="4"/>
      <c r="R66" s="4"/>
      <c r="S66" s="4"/>
      <c r="T66" s="4"/>
      <c r="U66" s="4"/>
      <c r="V66" s="4"/>
      <c r="W66" s="4"/>
      <c r="Y66" s="4"/>
      <c r="AA66" s="4"/>
      <c r="AB66" s="4"/>
      <c r="AC66" s="4"/>
      <c r="AD66" s="4"/>
      <c r="AE66" s="4"/>
      <c r="AF66" s="4"/>
      <c r="AG66" s="4"/>
    </row>
    <row r="67" spans="1:33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4"/>
      <c r="R67" s="4"/>
      <c r="S67" s="4"/>
      <c r="T67" s="4"/>
      <c r="U67" s="4"/>
      <c r="V67" s="4"/>
      <c r="W67" s="4"/>
      <c r="Y67" s="4"/>
      <c r="AA67" s="4"/>
      <c r="AB67" s="4"/>
      <c r="AC67" s="4"/>
      <c r="AD67" s="4"/>
      <c r="AE67" s="4"/>
      <c r="AF67" s="4"/>
      <c r="AG67" s="4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4"/>
      <c r="R68" s="4"/>
      <c r="S68" s="4"/>
      <c r="T68" s="4"/>
      <c r="U68" s="4"/>
      <c r="V68" s="4"/>
      <c r="W68" s="4"/>
      <c r="Y68" s="4"/>
      <c r="AA68" s="4"/>
      <c r="AB68" s="4"/>
      <c r="AC68" s="4"/>
      <c r="AD68" s="4"/>
      <c r="AE68" s="4"/>
      <c r="AF68" s="4"/>
      <c r="AG68" s="4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4"/>
      <c r="R69" s="4"/>
      <c r="S69" s="4"/>
      <c r="T69" s="4"/>
      <c r="U69" s="4"/>
      <c r="V69" s="4"/>
      <c r="W69" s="4"/>
      <c r="Y69" s="4"/>
      <c r="AA69" s="4"/>
      <c r="AB69" s="4"/>
      <c r="AC69" s="4"/>
      <c r="AD69" s="4"/>
      <c r="AE69" s="4"/>
      <c r="AF69" s="4"/>
      <c r="AG69" s="4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4"/>
      <c r="R70" s="4"/>
      <c r="S70" s="4"/>
      <c r="T70" s="4"/>
      <c r="U70" s="4"/>
      <c r="V70" s="4"/>
      <c r="W70" s="4"/>
      <c r="Y70" s="4"/>
      <c r="AA70" s="4"/>
      <c r="AB70" s="4"/>
      <c r="AC70" s="4"/>
      <c r="AD70" s="4"/>
      <c r="AE70" s="4"/>
      <c r="AF70" s="4"/>
      <c r="AG70" s="4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4"/>
      <c r="R71" s="4"/>
      <c r="S71" s="4"/>
      <c r="T71" s="4"/>
      <c r="U71" s="4"/>
      <c r="V71" s="4"/>
      <c r="W71" s="4"/>
      <c r="Y71" s="4"/>
      <c r="AA71" s="4"/>
      <c r="AB71" s="4"/>
      <c r="AC71" s="4"/>
      <c r="AD71" s="4"/>
      <c r="AE71" s="4"/>
      <c r="AF71" s="4"/>
      <c r="AG71" s="4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4"/>
      <c r="R72" s="4"/>
      <c r="S72" s="4"/>
      <c r="T72" s="4"/>
      <c r="U72" s="4"/>
      <c r="V72" s="4"/>
      <c r="W72" s="4"/>
      <c r="X72" s="4"/>
      <c r="Y72" s="4"/>
      <c r="AA72" s="4"/>
      <c r="AB72" s="4"/>
      <c r="AC72" s="4"/>
      <c r="AD72" s="4"/>
      <c r="AE72" s="4"/>
      <c r="AF72" s="4"/>
      <c r="AG72" s="4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4"/>
      <c r="R73" s="4"/>
      <c r="S73" s="4"/>
      <c r="T73" s="4"/>
      <c r="U73" s="4"/>
      <c r="V73" s="4"/>
      <c r="W73" s="4"/>
      <c r="Y73" s="4"/>
      <c r="AA73" s="4"/>
      <c r="AB73" s="4"/>
      <c r="AC73" s="4"/>
      <c r="AD73" s="4"/>
      <c r="AE73" s="4"/>
      <c r="AF73" s="4"/>
      <c r="AG73" s="4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4"/>
      <c r="R74" s="4"/>
      <c r="S74" s="4"/>
      <c r="T74" s="4"/>
      <c r="U74" s="4"/>
      <c r="V74" s="4"/>
      <c r="W74" s="4"/>
      <c r="X74" s="4"/>
      <c r="Y74" s="4"/>
      <c r="AA74" s="4"/>
      <c r="AB74" s="4"/>
      <c r="AC74" s="4"/>
      <c r="AD74" s="4"/>
      <c r="AE74" s="4"/>
      <c r="AF74" s="4"/>
      <c r="AG74" s="4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4"/>
      <c r="R75" s="4"/>
      <c r="S75" s="4"/>
      <c r="T75" s="4"/>
      <c r="U75" s="4"/>
      <c r="V75" s="4"/>
      <c r="W75" s="4"/>
      <c r="Y75" s="4"/>
      <c r="AA75" s="4"/>
      <c r="AB75" s="4"/>
      <c r="AC75" s="4"/>
      <c r="AD75" s="4"/>
      <c r="AE75" s="4"/>
      <c r="AF75" s="4"/>
      <c r="AG75" s="4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4"/>
      <c r="R76" s="4"/>
      <c r="S76" s="4"/>
      <c r="T76" s="4"/>
      <c r="U76" s="4"/>
      <c r="V76" s="4"/>
      <c r="W76" s="4"/>
      <c r="Y76" s="4"/>
      <c r="AA76" s="4"/>
      <c r="AB76" s="4"/>
      <c r="AC76" s="4"/>
      <c r="AD76" s="4"/>
      <c r="AE76" s="4"/>
      <c r="AF76" s="4"/>
      <c r="AG76" s="4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4"/>
      <c r="R77" s="4"/>
      <c r="S77" s="4"/>
      <c r="T77" s="4"/>
      <c r="U77" s="4"/>
      <c r="V77" s="4"/>
      <c r="W77" s="4"/>
      <c r="Y77" s="4"/>
      <c r="AA77" s="4"/>
      <c r="AB77" s="4"/>
      <c r="AC77" s="4"/>
      <c r="AD77" s="4"/>
      <c r="AE77" s="4"/>
      <c r="AF77" s="4"/>
      <c r="AG77" s="4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4"/>
      <c r="R78" s="4"/>
      <c r="S78" s="4"/>
      <c r="T78" s="4"/>
      <c r="U78" s="4"/>
      <c r="V78" s="4"/>
      <c r="W78" s="4"/>
      <c r="Y78" s="4"/>
      <c r="AA78" s="4"/>
      <c r="AB78" s="4"/>
      <c r="AC78" s="4"/>
      <c r="AD78" s="4"/>
      <c r="AE78" s="4"/>
      <c r="AF78" s="4"/>
      <c r="AG78" s="4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4"/>
      <c r="R79" s="4"/>
      <c r="S79" s="4"/>
      <c r="T79" s="4"/>
      <c r="U79" s="4"/>
      <c r="V79" s="4"/>
      <c r="W79" s="4"/>
      <c r="Y79" s="4"/>
      <c r="AA79" s="4"/>
      <c r="AB79" s="4"/>
      <c r="AC79" s="4"/>
      <c r="AD79" s="4"/>
      <c r="AE79" s="4"/>
      <c r="AF79" s="4"/>
      <c r="AG79" s="4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4"/>
      <c r="R80" s="4"/>
      <c r="S80" s="4"/>
      <c r="T80" s="4"/>
      <c r="U80" s="4"/>
      <c r="V80" s="4"/>
      <c r="W80" s="4"/>
      <c r="Y80" s="4"/>
      <c r="AA80" s="4"/>
      <c r="AB80" s="4"/>
      <c r="AC80" s="4"/>
      <c r="AD80" s="4"/>
      <c r="AE80" s="4"/>
      <c r="AF80" s="4"/>
      <c r="AG80" s="4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4"/>
      <c r="R81" s="4"/>
      <c r="S81" s="4"/>
      <c r="T81" s="4"/>
      <c r="U81" s="4"/>
      <c r="V81" s="4"/>
      <c r="W81" s="4"/>
      <c r="AA81" s="4"/>
      <c r="AB81" s="4"/>
      <c r="AC81" s="4"/>
      <c r="AD81" s="4"/>
      <c r="AE81" s="4"/>
      <c r="AF81" s="4"/>
      <c r="AG81" s="4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4"/>
      <c r="R82" s="4"/>
      <c r="S82" s="4"/>
      <c r="T82" s="4"/>
      <c r="U82" s="4"/>
      <c r="V82" s="4"/>
      <c r="W82" s="4"/>
      <c r="X82" s="4"/>
      <c r="AA82" s="4"/>
      <c r="AB82" s="4"/>
      <c r="AC82" s="4"/>
      <c r="AD82" s="4"/>
      <c r="AE82" s="4"/>
      <c r="AF82" s="4"/>
      <c r="AG82" s="4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4"/>
      <c r="R83" s="4"/>
      <c r="S83" s="4"/>
      <c r="T83" s="4"/>
      <c r="U83" s="4"/>
      <c r="V83" s="4"/>
      <c r="W83" s="4"/>
      <c r="AA83" s="4"/>
      <c r="AB83" s="4"/>
      <c r="AC83" s="4"/>
      <c r="AD83" s="4"/>
      <c r="AE83" s="4"/>
      <c r="AF83" s="4"/>
      <c r="AG83" s="4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4"/>
      <c r="R84" s="4"/>
      <c r="S84" s="4"/>
      <c r="T84" s="4"/>
      <c r="U84" s="4"/>
      <c r="V84" s="4"/>
      <c r="W84" s="4"/>
      <c r="AA84" s="4"/>
      <c r="AB84" s="4"/>
      <c r="AC84" s="4"/>
      <c r="AD84" s="4"/>
      <c r="AE84" s="4"/>
      <c r="AF84" s="4"/>
      <c r="AG84" s="4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4"/>
      <c r="R85" s="4"/>
      <c r="S85" s="4"/>
      <c r="T85" s="4"/>
      <c r="U85" s="4"/>
      <c r="V85" s="4"/>
      <c r="W85" s="4"/>
      <c r="X85" s="4"/>
      <c r="AA85" s="4"/>
      <c r="AB85" s="4"/>
      <c r="AC85" s="4"/>
      <c r="AD85" s="4"/>
      <c r="AE85" s="4"/>
      <c r="AF85" s="4"/>
      <c r="AG85" s="4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Q86" s="4"/>
      <c r="R86" s="4"/>
      <c r="S86" s="4"/>
      <c r="T86" s="4"/>
      <c r="U86" s="4"/>
      <c r="V86" s="4"/>
      <c r="W86" s="4"/>
      <c r="X86" s="4"/>
      <c r="AA86" s="4"/>
      <c r="AB86" s="4"/>
      <c r="AC86" s="4"/>
      <c r="AD86" s="4"/>
      <c r="AE86" s="4"/>
      <c r="AF86" s="4"/>
      <c r="AG86" s="4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Q87" s="4"/>
      <c r="R87" s="4"/>
      <c r="S87" s="4"/>
      <c r="T87" s="4"/>
      <c r="U87" s="4"/>
      <c r="V87" s="4"/>
      <c r="W87" s="4"/>
      <c r="X87" s="4"/>
      <c r="AA87" s="4"/>
      <c r="AB87" s="4"/>
      <c r="AC87" s="4"/>
      <c r="AD87" s="4"/>
      <c r="AE87" s="4"/>
      <c r="AF87" s="4"/>
      <c r="AG87" s="4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Q88" s="4"/>
      <c r="R88" s="4"/>
      <c r="S88" s="4"/>
      <c r="T88" s="4"/>
      <c r="U88" s="4"/>
      <c r="V88" s="4"/>
      <c r="W88" s="4"/>
      <c r="AA88" s="4"/>
      <c r="AB88" s="4"/>
      <c r="AC88" s="4"/>
      <c r="AD88" s="4"/>
      <c r="AE88" s="4"/>
      <c r="AF88" s="4"/>
      <c r="AG88" s="4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Q89" s="4"/>
      <c r="R89" s="4"/>
      <c r="S89" s="4"/>
      <c r="T89" s="4"/>
      <c r="U89" s="4"/>
      <c r="V89" s="4"/>
      <c r="W89" s="4"/>
      <c r="AA89" s="4"/>
      <c r="AB89" s="4"/>
      <c r="AC89" s="4"/>
      <c r="AD89" s="4"/>
      <c r="AE89" s="4"/>
      <c r="AF89" s="4"/>
      <c r="AG89" s="4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4"/>
      <c r="AB90" s="4"/>
      <c r="AC90" s="4"/>
      <c r="AD90" s="4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4"/>
      <c r="AB91" s="4"/>
      <c r="AC91" s="4"/>
      <c r="AD91" s="4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4"/>
      <c r="AB92" s="4"/>
      <c r="AC92" s="4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4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4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4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4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mergeCells count="2">
    <mergeCell ref="A1:A3"/>
    <mergeCell ref="B1:K2"/>
  </mergeCells>
  <conditionalFormatting sqref="G4:G48">
    <cfRule type="cellIs" dxfId="124" priority="2" operator="lessThan">
      <formula>7</formula>
    </cfRule>
  </conditionalFormatting>
  <conditionalFormatting sqref="G4:G48">
    <cfRule type="cellIs" dxfId="123" priority="3" operator="greaterThanOrEqual">
      <formula>7</formula>
    </cfRule>
  </conditionalFormatting>
  <conditionalFormatting sqref="B45:E48">
    <cfRule type="cellIs" dxfId="122" priority="4" operator="notBetween">
      <formula>0</formula>
      <formula>10</formula>
    </cfRule>
  </conditionalFormatting>
  <conditionalFormatting sqref="B4:E44">
    <cfRule type="cellIs" dxfId="121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portrait" r:id="rId1"/>
  <colBreaks count="2" manualBreakCount="2">
    <brk man="1"/>
    <brk id="11" man="1"/>
  </colBreaks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F6128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46.570312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style="119" hidden="1" customWidth="1"/>
    <col min="26" max="26" width="14.42578125" style="119" hidden="1" customWidth="1"/>
    <col min="27" max="27" width="38.28515625" style="119" hidden="1" customWidth="1"/>
    <col min="28" max="33" width="11.5703125" style="119" hidden="1" customWidth="1"/>
    <col min="34" max="16384" width="14.42578125" style="119" hidden="1"/>
  </cols>
  <sheetData>
    <row r="1" spans="1:33">
      <c r="A1" s="125" t="s">
        <v>2</v>
      </c>
      <c r="B1" s="128" t="s">
        <v>48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AA1" s="120"/>
      <c r="AB1" s="120"/>
      <c r="AC1" s="120"/>
      <c r="AD1" s="120"/>
      <c r="AE1" s="120"/>
      <c r="AF1" s="120"/>
      <c r="AG1" s="120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/>
      <c r="AD2" s="120"/>
      <c r="AE2" s="120"/>
      <c r="AF2" s="120"/>
      <c r="AG2" s="120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Y3" s="120"/>
      <c r="Z3" s="120"/>
      <c r="AA3" s="120"/>
      <c r="AB3" s="120"/>
      <c r="AC3" s="120"/>
      <c r="AD3" s="120"/>
      <c r="AE3" s="120"/>
      <c r="AF3" s="120"/>
      <c r="AG3" s="120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si="2"/>
        <v/>
      </c>
      <c r="I5" s="16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Y5" s="120"/>
      <c r="AA5" s="120"/>
      <c r="AB5" s="120"/>
      <c r="AC5" s="120"/>
      <c r="AD5" s="120"/>
      <c r="AE5" s="120"/>
      <c r="AF5" s="120"/>
      <c r="AG5" s="120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9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Y6" s="120"/>
      <c r="AA6" s="120"/>
      <c r="AB6" s="120"/>
      <c r="AC6" s="120"/>
      <c r="AD6" s="120"/>
      <c r="AE6" s="120"/>
      <c r="AF6" s="120"/>
      <c r="AG6" s="120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6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120"/>
      <c r="R7" s="120"/>
      <c r="S7" s="120"/>
      <c r="T7" s="120"/>
      <c r="U7" s="120"/>
      <c r="V7" s="120"/>
      <c r="W7" s="120"/>
      <c r="Y7" s="120"/>
      <c r="AA7" s="120"/>
      <c r="AB7" s="120"/>
      <c r="AC7" s="120"/>
      <c r="AD7" s="120"/>
      <c r="AE7" s="120"/>
      <c r="AF7" s="120"/>
      <c r="AG7" s="120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9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  <c r="Y8" s="120"/>
      <c r="AA8" s="120"/>
      <c r="AB8" s="120"/>
      <c r="AC8" s="120"/>
      <c r="AD8" s="120"/>
      <c r="AE8" s="120"/>
      <c r="AF8" s="120"/>
      <c r="AG8" s="120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6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Y9" s="120"/>
      <c r="AA9" s="120"/>
      <c r="AB9" s="120"/>
      <c r="AC9" s="120"/>
      <c r="AD9" s="120"/>
      <c r="AE9" s="120"/>
      <c r="AF9" s="120"/>
      <c r="AG9" s="120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9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Y10" s="120"/>
      <c r="AA10" s="120"/>
      <c r="AB10" s="120"/>
      <c r="AC10" s="120"/>
      <c r="AD10" s="120"/>
      <c r="AE10" s="120"/>
      <c r="AF10" s="120"/>
      <c r="AG10" s="120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6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Y11" s="120"/>
      <c r="AA11" s="120"/>
      <c r="AB11" s="120"/>
      <c r="AC11" s="120"/>
      <c r="AD11" s="120"/>
      <c r="AE11" s="120"/>
      <c r="AF11" s="120"/>
      <c r="AG11" s="120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9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Y12" s="120"/>
      <c r="AA12" s="120"/>
      <c r="AB12" s="120"/>
      <c r="AC12" s="120"/>
      <c r="AD12" s="120"/>
      <c r="AE12" s="120"/>
      <c r="AF12" s="120"/>
      <c r="AG12" s="120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6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Y13" s="120"/>
      <c r="AA13" s="120"/>
      <c r="AB13" s="120"/>
      <c r="AC13" s="120"/>
      <c r="AD13" s="120"/>
      <c r="AE13" s="120"/>
      <c r="AF13" s="120"/>
      <c r="AG13" s="120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9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Y14" s="120"/>
      <c r="AA14" s="120"/>
      <c r="AB14" s="120"/>
      <c r="AC14" s="120"/>
      <c r="AD14" s="120"/>
      <c r="AE14" s="120"/>
      <c r="AF14" s="120"/>
      <c r="AG14" s="120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6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Y15" s="120"/>
      <c r="AA15" s="120"/>
      <c r="AB15" s="120"/>
      <c r="AC15" s="120"/>
      <c r="AD15" s="120"/>
      <c r="AE15" s="120"/>
      <c r="AF15" s="120"/>
      <c r="AG15" s="120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9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Y16" s="120"/>
      <c r="AA16" s="120"/>
      <c r="AB16" s="120"/>
      <c r="AC16" s="120"/>
      <c r="AD16" s="120"/>
      <c r="AE16" s="120"/>
      <c r="AF16" s="120"/>
      <c r="AG16" s="120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6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Y17" s="120"/>
      <c r="AA17" s="120"/>
      <c r="AB17" s="120"/>
      <c r="AC17" s="120"/>
      <c r="AD17" s="120"/>
      <c r="AE17" s="120"/>
      <c r="AF17" s="120"/>
      <c r="AG17" s="120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9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Y18" s="120"/>
      <c r="AA18" s="120"/>
      <c r="AB18" s="120"/>
      <c r="AC18" s="120"/>
      <c r="AD18" s="120"/>
      <c r="AE18" s="120"/>
      <c r="AF18" s="120"/>
      <c r="AG18" s="120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6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Y19" s="120"/>
      <c r="AA19" s="120"/>
      <c r="AB19" s="120"/>
      <c r="AC19" s="120"/>
      <c r="AD19" s="120"/>
      <c r="AE19" s="120"/>
      <c r="AF19" s="120"/>
      <c r="AG19" s="120"/>
    </row>
    <row r="20" spans="1:33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9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Y20" s="120"/>
      <c r="AA20" s="120"/>
      <c r="AB20" s="120"/>
      <c r="AC20" s="120"/>
      <c r="AD20" s="120"/>
      <c r="AE20" s="120"/>
      <c r="AF20" s="120"/>
      <c r="AG20" s="120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2"/>
        <v/>
      </c>
      <c r="I21" s="16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Y21" s="120"/>
      <c r="AA21" s="120"/>
      <c r="AB21" s="120"/>
      <c r="AC21" s="120"/>
      <c r="AD21" s="120"/>
      <c r="AE21" s="120"/>
      <c r="AF21" s="120"/>
      <c r="AG21" s="120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9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Y22" s="120"/>
      <c r="AA22" s="120"/>
      <c r="AB22" s="120"/>
      <c r="AC22" s="120"/>
      <c r="AD22" s="120"/>
      <c r="AE22" s="120"/>
      <c r="AF22" s="120"/>
      <c r="AG22" s="120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6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Y23" s="120"/>
      <c r="AA23" s="120"/>
      <c r="AB23" s="120"/>
      <c r="AC23" s="120"/>
      <c r="AD23" s="120"/>
      <c r="AE23" s="120"/>
      <c r="AF23" s="120"/>
      <c r="AG23" s="120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9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Y24" s="120"/>
      <c r="AA24" s="120"/>
      <c r="AB24" s="120"/>
      <c r="AC24" s="120"/>
      <c r="AD24" s="120"/>
      <c r="AE24" s="120"/>
      <c r="AF24" s="120"/>
      <c r="AG24" s="120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6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Y25" s="120"/>
      <c r="AA25" s="120"/>
      <c r="AB25" s="120"/>
      <c r="AC25" s="120"/>
      <c r="AD25" s="120"/>
      <c r="AE25" s="120"/>
      <c r="AF25" s="120"/>
      <c r="AG25" s="120"/>
    </row>
    <row r="26" spans="1:33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Y26" s="120"/>
      <c r="AA26" s="120"/>
      <c r="AB26" s="120"/>
      <c r="AC26" s="120"/>
      <c r="AD26" s="120"/>
      <c r="AE26" s="120"/>
      <c r="AF26" s="120"/>
      <c r="AG26" s="120"/>
    </row>
    <row r="27" spans="1:33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25"/>
      <c r="J27" s="19">
        <f t="shared" si="3"/>
        <v>0</v>
      </c>
      <c r="K27" s="20">
        <f t="shared" si="4"/>
        <v>0</v>
      </c>
      <c r="M27" s="120"/>
      <c r="P27" s="120"/>
      <c r="Y27" s="120"/>
      <c r="AA27" s="120"/>
      <c r="AB27" s="120"/>
      <c r="AC27" s="120"/>
      <c r="AD27" s="120"/>
      <c r="AE27" s="120"/>
      <c r="AF27" s="120"/>
      <c r="AG27" s="120"/>
    </row>
    <row r="28" spans="1:33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  <c r="O28" s="120"/>
      <c r="P28" s="120"/>
      <c r="Q28" s="120"/>
      <c r="R28" s="120"/>
      <c r="S28" s="120"/>
      <c r="Y28" s="120"/>
      <c r="AA28" s="120"/>
      <c r="AB28" s="120"/>
      <c r="AC28" s="120"/>
      <c r="AD28" s="120"/>
      <c r="AE28" s="120"/>
      <c r="AF28" s="120"/>
      <c r="AG28" s="120"/>
    </row>
    <row r="29" spans="1:33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  <c r="M29" s="120"/>
      <c r="N29" s="120"/>
      <c r="O29" s="120"/>
      <c r="P29" s="120"/>
      <c r="Q29" s="120"/>
      <c r="R29" s="120"/>
      <c r="S29" s="120"/>
      <c r="AA29" s="120"/>
      <c r="AB29" s="120"/>
      <c r="AC29" s="120"/>
      <c r="AD29" s="120"/>
      <c r="AE29" s="120"/>
      <c r="AF29" s="120"/>
      <c r="AG29" s="120"/>
    </row>
    <row r="30" spans="1:33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  <c r="M30" s="120"/>
      <c r="O30" s="120"/>
      <c r="P30" s="120"/>
      <c r="Q30" s="120"/>
      <c r="R30" s="120"/>
      <c r="S30" s="120"/>
      <c r="AA30" s="120"/>
      <c r="AB30" s="120"/>
      <c r="AC30" s="120"/>
      <c r="AD30" s="120"/>
      <c r="AE30" s="120"/>
      <c r="AF30" s="120"/>
      <c r="AG30" s="120"/>
    </row>
    <row r="31" spans="1:33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  <c r="O31" s="120"/>
      <c r="P31" s="120"/>
      <c r="R31" s="120"/>
      <c r="S31" s="120"/>
      <c r="AA31" s="120"/>
      <c r="AC31" s="120"/>
      <c r="AD31" s="120"/>
      <c r="AE31" s="120"/>
      <c r="AF31" s="120"/>
      <c r="AG31" s="120"/>
    </row>
    <row r="32" spans="1:33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 t="shared" si="4"/>
        <v>0</v>
      </c>
      <c r="M32" s="120"/>
      <c r="O32" s="120"/>
      <c r="P32" s="120"/>
      <c r="Q32" s="120"/>
      <c r="R32" s="120"/>
      <c r="S32" s="120"/>
      <c r="AA32" s="120"/>
      <c r="AB32" s="120"/>
      <c r="AC32" s="120"/>
      <c r="AD32" s="120"/>
      <c r="AE32" s="120"/>
      <c r="AF32" s="120"/>
      <c r="AG32" s="120"/>
    </row>
    <row r="33" spans="1:33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si="4"/>
        <v>0</v>
      </c>
      <c r="M33" s="120"/>
      <c r="N33" s="120"/>
      <c r="O33" s="120"/>
      <c r="P33" s="120"/>
      <c r="Q33" s="120"/>
      <c r="R33" s="120"/>
      <c r="S33" s="120"/>
      <c r="AA33" s="120"/>
      <c r="AB33" s="120"/>
      <c r="AC33" s="120"/>
      <c r="AD33" s="120"/>
      <c r="AE33" s="120"/>
      <c r="AF33" s="120"/>
      <c r="AG33" s="120"/>
    </row>
    <row r="34" spans="1:33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4"/>
        <v>0</v>
      </c>
      <c r="M34" s="120"/>
      <c r="AA34" s="120"/>
      <c r="AB34" s="120"/>
      <c r="AC34" s="120"/>
      <c r="AD34" s="120"/>
      <c r="AE34" s="120"/>
      <c r="AF34" s="120"/>
      <c r="AG34" s="120"/>
    </row>
    <row r="35" spans="1:33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4"/>
        <v>0</v>
      </c>
      <c r="M35" s="120"/>
      <c r="AA35" s="120"/>
      <c r="AB35" s="120"/>
      <c r="AC35" s="120"/>
      <c r="AD35" s="120"/>
      <c r="AE35" s="120"/>
      <c r="AF35" s="120"/>
      <c r="AG35" s="120"/>
    </row>
    <row r="36" spans="1:33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4"/>
        <v>0</v>
      </c>
      <c r="M36" s="120"/>
      <c r="AA36" s="120"/>
      <c r="AB36" s="120"/>
      <c r="AC36" s="120"/>
      <c r="AD36" s="120"/>
      <c r="AE36" s="120"/>
      <c r="AF36" s="120"/>
      <c r="AG36" s="120"/>
    </row>
    <row r="37" spans="1:33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4"/>
        <v>0</v>
      </c>
      <c r="M37" s="120"/>
      <c r="AA37" s="120"/>
      <c r="AB37" s="120"/>
      <c r="AC37" s="120"/>
      <c r="AD37" s="120"/>
    </row>
    <row r="38" spans="1:33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4"/>
        <v>0</v>
      </c>
      <c r="M38" s="120"/>
      <c r="AA38" s="120"/>
      <c r="AB38" s="120"/>
      <c r="AC38" s="120"/>
      <c r="AD38" s="120"/>
    </row>
    <row r="39" spans="1:33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4"/>
        <v>0</v>
      </c>
      <c r="M39" s="120"/>
      <c r="AA39" s="120"/>
      <c r="AB39" s="120"/>
      <c r="AC39" s="120"/>
      <c r="AD39" s="120"/>
    </row>
    <row r="40" spans="1:33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4"/>
        <v>0</v>
      </c>
      <c r="M40" s="120"/>
      <c r="AA40" s="120"/>
      <c r="AB40" s="120"/>
      <c r="AC40" s="120"/>
    </row>
    <row r="41" spans="1:33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9">
        <f t="shared" si="3"/>
        <v>0</v>
      </c>
      <c r="K41" s="20">
        <f t="shared" si="4"/>
        <v>0</v>
      </c>
      <c r="M41" s="120"/>
      <c r="AA41" s="120"/>
    </row>
    <row r="42" spans="1:33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4"/>
        <v>0</v>
      </c>
      <c r="M42" s="120"/>
      <c r="AA42" s="120"/>
    </row>
    <row r="43" spans="1:33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4"/>
        <v>0</v>
      </c>
      <c r="M43" s="120"/>
      <c r="AA43" s="120"/>
    </row>
    <row r="44" spans="1:33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4"/>
        <v>0</v>
      </c>
      <c r="M44" s="120"/>
      <c r="AA44" s="120"/>
    </row>
    <row r="45" spans="1:33" ht="15.75" hidden="1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N45" s="120"/>
    </row>
    <row r="46" spans="1:33" ht="15.75" hidden="1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N46" s="120"/>
    </row>
    <row r="47" spans="1:33" ht="15.75" hidden="1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N47" s="120"/>
    </row>
    <row r="48" spans="1:33" ht="15.75" hidden="1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N48" s="120"/>
    </row>
    <row r="49" spans="1:33" ht="15.75" hidden="1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N49" s="120"/>
    </row>
    <row r="50" spans="1:33" ht="15.75" hidden="1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N50" s="120"/>
    </row>
    <row r="51" spans="1:33" ht="15.75" hidden="1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N51" s="120"/>
    </row>
    <row r="52" spans="1:33" ht="15.75" hidden="1" customHeight="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33" ht="15.75" hidden="1" customHeight="1"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AA53" s="120"/>
      <c r="AB53" s="120"/>
      <c r="AC53" s="120"/>
      <c r="AD53" s="120"/>
      <c r="AE53" s="120"/>
      <c r="AF53" s="120"/>
      <c r="AG53" s="120"/>
    </row>
    <row r="54" spans="1:33" ht="15.75" hidden="1" customHeight="1"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AA54" s="120"/>
      <c r="AB54" s="120"/>
      <c r="AC54" s="120"/>
      <c r="AD54" s="120"/>
      <c r="AE54" s="120"/>
      <c r="AF54" s="120"/>
      <c r="AG54" s="120"/>
    </row>
    <row r="55" spans="1:33" ht="15.75" hidden="1" customHeight="1"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Y55" s="120"/>
      <c r="AA55" s="120"/>
      <c r="AB55" s="120"/>
      <c r="AC55" s="120"/>
      <c r="AD55" s="120"/>
      <c r="AE55" s="120"/>
      <c r="AF55" s="120"/>
      <c r="AG55" s="120"/>
    </row>
    <row r="56" spans="1:33" ht="15.75" hidden="1" customHeight="1"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AA56" s="120"/>
      <c r="AB56" s="120"/>
      <c r="AC56" s="120"/>
      <c r="AD56" s="120"/>
      <c r="AE56" s="120"/>
      <c r="AF56" s="120"/>
      <c r="AG56" s="120"/>
    </row>
    <row r="57" spans="1:33" ht="15.75" hidden="1" customHeight="1"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Y57" s="120"/>
      <c r="AA57" s="120"/>
      <c r="AB57" s="120"/>
      <c r="AC57" s="120"/>
      <c r="AD57" s="120"/>
      <c r="AE57" s="120"/>
      <c r="AF57" s="120"/>
      <c r="AG57" s="120"/>
    </row>
    <row r="58" spans="1:33" ht="15.75" hidden="1" customHeight="1"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Y58" s="120"/>
      <c r="AA58" s="120"/>
      <c r="AB58" s="120"/>
      <c r="AC58" s="120"/>
      <c r="AD58" s="120"/>
      <c r="AE58" s="120"/>
      <c r="AF58" s="120"/>
      <c r="AG58" s="120"/>
    </row>
    <row r="59" spans="1:33" ht="15.75" hidden="1" customHeight="1"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Y59" s="120"/>
      <c r="AA59" s="120"/>
      <c r="AB59" s="120"/>
      <c r="AC59" s="120"/>
      <c r="AD59" s="120"/>
      <c r="AE59" s="120"/>
      <c r="AF59" s="120"/>
      <c r="AG59" s="120"/>
    </row>
    <row r="60" spans="1:33" ht="15.75" hidden="1" customHeight="1"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Y60" s="120"/>
      <c r="AA60" s="120"/>
      <c r="AB60" s="120"/>
      <c r="AC60" s="120"/>
      <c r="AD60" s="120"/>
      <c r="AE60" s="120"/>
      <c r="AF60" s="120"/>
      <c r="AG60" s="120"/>
    </row>
    <row r="61" spans="1:33" ht="15.75" hidden="1" customHeight="1"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Y61" s="120"/>
      <c r="AA61" s="120"/>
      <c r="AB61" s="120"/>
      <c r="AC61" s="120"/>
      <c r="AD61" s="120"/>
      <c r="AE61" s="120"/>
      <c r="AF61" s="120"/>
      <c r="AG61" s="120"/>
    </row>
    <row r="62" spans="1:33" ht="15.75" hidden="1" customHeight="1"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Y62" s="120"/>
      <c r="AA62" s="120"/>
      <c r="AB62" s="120"/>
      <c r="AC62" s="120"/>
      <c r="AD62" s="120"/>
      <c r="AE62" s="120"/>
      <c r="AF62" s="120"/>
      <c r="AG62" s="120"/>
    </row>
    <row r="63" spans="1:33" ht="15.75" hidden="1" customHeight="1"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Y63" s="120"/>
      <c r="AA63" s="120"/>
      <c r="AB63" s="120"/>
      <c r="AC63" s="120"/>
      <c r="AD63" s="120"/>
      <c r="AE63" s="120"/>
      <c r="AF63" s="120"/>
      <c r="AG63" s="120"/>
    </row>
    <row r="64" spans="1:33" ht="15.75" hidden="1" customHeight="1"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Y64" s="120"/>
      <c r="AA64" s="120"/>
      <c r="AB64" s="120"/>
      <c r="AC64" s="120"/>
      <c r="AD64" s="120"/>
      <c r="AE64" s="120"/>
      <c r="AF64" s="120"/>
      <c r="AG64" s="120"/>
    </row>
    <row r="65" spans="1:33" ht="15.75" hidden="1" customHeight="1"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Y65" s="120"/>
      <c r="AA65" s="120"/>
      <c r="AB65" s="120"/>
      <c r="AC65" s="120"/>
      <c r="AD65" s="120"/>
      <c r="AE65" s="120"/>
      <c r="AF65" s="120"/>
      <c r="AG65" s="120"/>
    </row>
    <row r="66" spans="1:33" ht="15.75" hidden="1" customHeight="1"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Y66" s="120"/>
      <c r="AA66" s="120"/>
      <c r="AB66" s="120"/>
      <c r="AC66" s="120"/>
      <c r="AD66" s="120"/>
      <c r="AE66" s="120"/>
      <c r="AF66" s="120"/>
      <c r="AG66" s="120"/>
    </row>
    <row r="67" spans="1:33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Y67" s="120"/>
      <c r="AA67" s="120"/>
      <c r="AB67" s="120"/>
      <c r="AC67" s="120"/>
      <c r="AD67" s="120"/>
      <c r="AE67" s="120"/>
      <c r="AF67" s="120"/>
      <c r="AG67" s="120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Y68" s="120"/>
      <c r="AA68" s="120"/>
      <c r="AB68" s="120"/>
      <c r="AC68" s="120"/>
      <c r="AD68" s="120"/>
      <c r="AE68" s="120"/>
      <c r="AF68" s="120"/>
      <c r="AG68" s="120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Y69" s="120"/>
      <c r="AA69" s="120"/>
      <c r="AB69" s="120"/>
      <c r="AC69" s="120"/>
      <c r="AD69" s="120"/>
      <c r="AE69" s="120"/>
      <c r="AF69" s="120"/>
      <c r="AG69" s="120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Y70" s="120"/>
      <c r="AA70" s="120"/>
      <c r="AB70" s="120"/>
      <c r="AC70" s="120"/>
      <c r="AD70" s="120"/>
      <c r="AE70" s="120"/>
      <c r="AF70" s="120"/>
      <c r="AG70" s="120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Y71" s="120"/>
      <c r="AA71" s="120"/>
      <c r="AB71" s="120"/>
      <c r="AC71" s="120"/>
      <c r="AD71" s="120"/>
      <c r="AE71" s="120"/>
      <c r="AF71" s="120"/>
      <c r="AG71" s="120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Y72" s="120"/>
      <c r="AA72" s="120"/>
      <c r="AB72" s="120"/>
      <c r="AC72" s="120"/>
      <c r="AD72" s="120"/>
      <c r="AE72" s="120"/>
      <c r="AF72" s="120"/>
      <c r="AG72" s="120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Y73" s="120"/>
      <c r="AA73" s="120"/>
      <c r="AB73" s="120"/>
      <c r="AC73" s="120"/>
      <c r="AD73" s="120"/>
      <c r="AE73" s="120"/>
      <c r="AF73" s="120"/>
      <c r="AG73" s="120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Y74" s="120"/>
      <c r="AA74" s="120"/>
      <c r="AB74" s="120"/>
      <c r="AC74" s="120"/>
      <c r="AD74" s="120"/>
      <c r="AE74" s="120"/>
      <c r="AF74" s="120"/>
      <c r="AG74" s="120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Y75" s="120"/>
      <c r="AA75" s="120"/>
      <c r="AB75" s="120"/>
      <c r="AC75" s="120"/>
      <c r="AD75" s="120"/>
      <c r="AE75" s="120"/>
      <c r="AF75" s="120"/>
      <c r="AG75" s="120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Y76" s="120"/>
      <c r="AA76" s="120"/>
      <c r="AB76" s="120"/>
      <c r="AC76" s="120"/>
      <c r="AD76" s="120"/>
      <c r="AE76" s="120"/>
      <c r="AF76" s="120"/>
      <c r="AG76" s="120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Y77" s="120"/>
      <c r="AA77" s="120"/>
      <c r="AB77" s="120"/>
      <c r="AC77" s="120"/>
      <c r="AD77" s="120"/>
      <c r="AE77" s="120"/>
      <c r="AF77" s="120"/>
      <c r="AG77" s="120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Y78" s="120"/>
      <c r="AA78" s="120"/>
      <c r="AB78" s="120"/>
      <c r="AC78" s="120"/>
      <c r="AD78" s="120"/>
      <c r="AE78" s="120"/>
      <c r="AF78" s="120"/>
      <c r="AG78" s="120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120"/>
      <c r="R79" s="120"/>
      <c r="S79" s="120"/>
      <c r="T79" s="120"/>
      <c r="U79" s="120"/>
      <c r="Y79" s="120"/>
      <c r="AA79" s="120"/>
      <c r="AB79" s="120"/>
      <c r="AC79" s="120"/>
      <c r="AD79" s="120"/>
      <c r="AE79" s="120"/>
      <c r="AF79" s="120"/>
      <c r="AG79" s="120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120"/>
      <c r="R80" s="120"/>
      <c r="S80" s="120"/>
      <c r="T80" s="120"/>
      <c r="U80" s="120"/>
      <c r="Y80" s="120"/>
      <c r="AA80" s="120"/>
      <c r="AB80" s="120"/>
      <c r="AC80" s="120"/>
      <c r="AD80" s="120"/>
      <c r="AE80" s="120"/>
      <c r="AF80" s="120"/>
      <c r="AG80" s="120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120"/>
      <c r="R81" s="120"/>
      <c r="S81" s="120"/>
      <c r="T81" s="120"/>
      <c r="U81" s="120"/>
      <c r="AA81" s="120"/>
      <c r="AB81" s="120"/>
      <c r="AC81" s="120"/>
      <c r="AD81" s="120"/>
      <c r="AE81" s="120"/>
      <c r="AF81" s="120"/>
      <c r="AG81" s="120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120"/>
      <c r="R82" s="120"/>
      <c r="S82" s="120"/>
      <c r="T82" s="120"/>
      <c r="U82" s="120"/>
      <c r="AA82" s="120"/>
      <c r="AB82" s="120"/>
      <c r="AC82" s="120"/>
      <c r="AD82" s="120"/>
      <c r="AE82" s="120"/>
      <c r="AF82" s="120"/>
      <c r="AG82" s="120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120"/>
      <c r="R83" s="120"/>
      <c r="S83" s="120"/>
      <c r="T83" s="120"/>
      <c r="U83" s="120"/>
      <c r="AA83" s="120"/>
      <c r="AB83" s="120"/>
      <c r="AC83" s="120"/>
      <c r="AD83" s="120"/>
      <c r="AE83" s="120"/>
      <c r="AF83" s="120"/>
      <c r="AG83" s="120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120"/>
      <c r="R84" s="120"/>
      <c r="S84" s="120"/>
      <c r="T84" s="120"/>
      <c r="U84" s="120"/>
      <c r="AA84" s="120"/>
      <c r="AB84" s="120"/>
      <c r="AC84" s="120"/>
      <c r="AD84" s="120"/>
      <c r="AE84" s="120"/>
      <c r="AF84" s="120"/>
      <c r="AG84" s="120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120"/>
      <c r="R85" s="120"/>
      <c r="S85" s="120"/>
      <c r="T85" s="120"/>
      <c r="U85" s="120"/>
      <c r="AA85" s="120"/>
      <c r="AB85" s="120"/>
      <c r="AC85" s="120"/>
      <c r="AD85" s="120"/>
      <c r="AE85" s="120"/>
      <c r="AF85" s="120"/>
      <c r="AG85" s="120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S86" s="120"/>
      <c r="T86" s="120"/>
      <c r="AA86" s="120"/>
      <c r="AB86" s="120"/>
      <c r="AC86" s="120"/>
      <c r="AD86" s="120"/>
      <c r="AE86" s="120"/>
      <c r="AF86" s="120"/>
      <c r="AG86" s="120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AA87" s="120"/>
      <c r="AB87" s="120"/>
      <c r="AC87" s="120"/>
      <c r="AD87" s="120"/>
      <c r="AE87" s="120"/>
      <c r="AF87" s="120"/>
      <c r="AG87" s="120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AA88" s="120"/>
      <c r="AB88" s="120"/>
      <c r="AC88" s="120"/>
      <c r="AD88" s="120"/>
      <c r="AE88" s="120"/>
      <c r="AF88" s="120"/>
      <c r="AG88" s="120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AA89" s="120"/>
      <c r="AB89" s="120"/>
      <c r="AC89" s="120"/>
      <c r="AD89" s="120"/>
      <c r="AE89" s="120"/>
      <c r="AF89" s="120"/>
      <c r="AG89" s="120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120"/>
      <c r="AB90" s="120"/>
      <c r="AC90" s="120"/>
      <c r="AD90" s="120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120"/>
      <c r="AB91" s="120"/>
      <c r="AC91" s="120"/>
      <c r="AD91" s="120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120"/>
      <c r="AB92" s="120"/>
      <c r="AC92" s="120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120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120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120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120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BA1hmib0w4eoa9PzzN81MyS8IENiCz3DkL9uBe/a5zZa1z6tp1v8orOfCkjko2sVBCSntVdSOVc4QCI0ubNsiQ==" saltValue="K5VQLy/U68qxhGnADTBPwg==" spinCount="100000" sheet="1" objects="1" scenarios="1"/>
  <mergeCells count="2">
    <mergeCell ref="A1:A3"/>
    <mergeCell ref="B1:K2"/>
  </mergeCells>
  <conditionalFormatting sqref="G4:G44">
    <cfRule type="cellIs" dxfId="37" priority="5" operator="lessThan">
      <formula>7</formula>
    </cfRule>
  </conditionalFormatting>
  <conditionalFormatting sqref="G4:G44">
    <cfRule type="cellIs" dxfId="36" priority="6" operator="greaterThanOrEqual">
      <formula>7</formula>
    </cfRule>
  </conditionalFormatting>
  <conditionalFormatting sqref="B4:E44">
    <cfRule type="cellIs" dxfId="35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F6128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46.570312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style="119" hidden="1" customWidth="1"/>
    <col min="26" max="26" width="14.42578125" style="119" hidden="1" customWidth="1"/>
    <col min="27" max="27" width="38.28515625" style="119" hidden="1" customWidth="1"/>
    <col min="28" max="33" width="11.5703125" style="119" hidden="1" customWidth="1"/>
    <col min="34" max="16384" width="14.42578125" style="119" hidden="1"/>
  </cols>
  <sheetData>
    <row r="1" spans="1:33">
      <c r="A1" s="125" t="s">
        <v>2</v>
      </c>
      <c r="B1" s="128" t="s">
        <v>49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AA1" s="120"/>
      <c r="AB1" s="120"/>
      <c r="AC1" s="120"/>
      <c r="AD1" s="120"/>
      <c r="AE1" s="120"/>
      <c r="AF1" s="120"/>
      <c r="AG1" s="120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/>
      <c r="AD2" s="120"/>
      <c r="AE2" s="120"/>
      <c r="AF2" s="120"/>
      <c r="AG2" s="120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Y3" s="120"/>
      <c r="Z3" s="120"/>
      <c r="AA3" s="120"/>
      <c r="AB3" s="120"/>
      <c r="AC3" s="120"/>
      <c r="AD3" s="120"/>
      <c r="AE3" s="120"/>
      <c r="AF3" s="120"/>
      <c r="AG3" s="120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si="2"/>
        <v/>
      </c>
      <c r="I5" s="16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Y5" s="120"/>
      <c r="AA5" s="120"/>
      <c r="AB5" s="120"/>
      <c r="AC5" s="120"/>
      <c r="AD5" s="120"/>
      <c r="AE5" s="120"/>
      <c r="AF5" s="120"/>
      <c r="AG5" s="120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9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Y6" s="120"/>
      <c r="AA6" s="120"/>
      <c r="AB6" s="120"/>
      <c r="AC6" s="120"/>
      <c r="AD6" s="120"/>
      <c r="AE6" s="120"/>
      <c r="AF6" s="120"/>
      <c r="AG6" s="120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6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120"/>
      <c r="R7" s="120"/>
      <c r="S7" s="120"/>
      <c r="T7" s="120"/>
      <c r="U7" s="120"/>
      <c r="V7" s="120"/>
      <c r="W7" s="120"/>
      <c r="Y7" s="120"/>
      <c r="AA7" s="120"/>
      <c r="AB7" s="120"/>
      <c r="AC7" s="120"/>
      <c r="AD7" s="120"/>
      <c r="AE7" s="120"/>
      <c r="AF7" s="120"/>
      <c r="AG7" s="120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9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  <c r="Y8" s="120"/>
      <c r="AA8" s="120"/>
      <c r="AB8" s="120"/>
      <c r="AC8" s="120"/>
      <c r="AD8" s="120"/>
      <c r="AE8" s="120"/>
      <c r="AF8" s="120"/>
      <c r="AG8" s="120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6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Y9" s="120"/>
      <c r="AA9" s="120"/>
      <c r="AB9" s="120"/>
      <c r="AC9" s="120"/>
      <c r="AD9" s="120"/>
      <c r="AE9" s="120"/>
      <c r="AF9" s="120"/>
      <c r="AG9" s="120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9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Y10" s="120"/>
      <c r="AA10" s="120"/>
      <c r="AB10" s="120"/>
      <c r="AC10" s="120"/>
      <c r="AD10" s="120"/>
      <c r="AE10" s="120"/>
      <c r="AF10" s="120"/>
      <c r="AG10" s="120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6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Y11" s="120"/>
      <c r="AA11" s="120"/>
      <c r="AB11" s="120"/>
      <c r="AC11" s="120"/>
      <c r="AD11" s="120"/>
      <c r="AE11" s="120"/>
      <c r="AF11" s="120"/>
      <c r="AG11" s="120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9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Y12" s="120"/>
      <c r="AA12" s="120"/>
      <c r="AB12" s="120"/>
      <c r="AC12" s="120"/>
      <c r="AD12" s="120"/>
      <c r="AE12" s="120"/>
      <c r="AF12" s="120"/>
      <c r="AG12" s="120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6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Y13" s="120"/>
      <c r="AA13" s="120"/>
      <c r="AB13" s="120"/>
      <c r="AC13" s="120"/>
      <c r="AD13" s="120"/>
      <c r="AE13" s="120"/>
      <c r="AF13" s="120"/>
      <c r="AG13" s="120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9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Y14" s="120"/>
      <c r="AA14" s="120"/>
      <c r="AB14" s="120"/>
      <c r="AC14" s="120"/>
      <c r="AD14" s="120"/>
      <c r="AE14" s="120"/>
      <c r="AF14" s="120"/>
      <c r="AG14" s="120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6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Y15" s="120"/>
      <c r="AA15" s="120"/>
      <c r="AB15" s="120"/>
      <c r="AC15" s="120"/>
      <c r="AD15" s="120"/>
      <c r="AE15" s="120"/>
      <c r="AF15" s="120"/>
      <c r="AG15" s="120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9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Y16" s="120"/>
      <c r="AA16" s="120"/>
      <c r="AB16" s="120"/>
      <c r="AC16" s="120"/>
      <c r="AD16" s="120"/>
      <c r="AE16" s="120"/>
      <c r="AF16" s="120"/>
      <c r="AG16" s="120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6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Y17" s="120"/>
      <c r="AA17" s="120"/>
      <c r="AB17" s="120"/>
      <c r="AC17" s="120"/>
      <c r="AD17" s="120"/>
      <c r="AE17" s="120"/>
      <c r="AF17" s="120"/>
      <c r="AG17" s="120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9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Y18" s="120"/>
      <c r="AA18" s="120"/>
      <c r="AB18" s="120"/>
      <c r="AC18" s="120"/>
      <c r="AD18" s="120"/>
      <c r="AE18" s="120"/>
      <c r="AF18" s="120"/>
      <c r="AG18" s="120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6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Y19" s="120"/>
      <c r="AA19" s="120"/>
      <c r="AB19" s="120"/>
      <c r="AC19" s="120"/>
      <c r="AD19" s="120"/>
      <c r="AE19" s="120"/>
      <c r="AF19" s="120"/>
      <c r="AG19" s="120"/>
    </row>
    <row r="20" spans="1:33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9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Y20" s="120"/>
      <c r="AA20" s="120"/>
      <c r="AB20" s="120"/>
      <c r="AC20" s="120"/>
      <c r="AD20" s="120"/>
      <c r="AE20" s="120"/>
      <c r="AF20" s="120"/>
      <c r="AG20" s="120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2"/>
        <v/>
      </c>
      <c r="I21" s="16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Y21" s="120"/>
      <c r="AA21" s="120"/>
      <c r="AB21" s="120"/>
      <c r="AC21" s="120"/>
      <c r="AD21" s="120"/>
      <c r="AE21" s="120"/>
      <c r="AF21" s="120"/>
      <c r="AG21" s="120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9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Y22" s="120"/>
      <c r="AA22" s="120"/>
      <c r="AB22" s="120"/>
      <c r="AC22" s="120"/>
      <c r="AD22" s="120"/>
      <c r="AE22" s="120"/>
      <c r="AF22" s="120"/>
      <c r="AG22" s="120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6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Y23" s="120"/>
      <c r="AA23" s="120"/>
      <c r="AB23" s="120"/>
      <c r="AC23" s="120"/>
      <c r="AD23" s="120"/>
      <c r="AE23" s="120"/>
      <c r="AF23" s="120"/>
      <c r="AG23" s="120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9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Y24" s="120"/>
      <c r="AA24" s="120"/>
      <c r="AB24" s="120"/>
      <c r="AC24" s="120"/>
      <c r="AD24" s="120"/>
      <c r="AE24" s="120"/>
      <c r="AF24" s="120"/>
      <c r="AG24" s="120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6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Y25" s="120"/>
      <c r="AA25" s="120"/>
      <c r="AB25" s="120"/>
      <c r="AC25" s="120"/>
      <c r="AD25" s="120"/>
      <c r="AE25" s="120"/>
      <c r="AF25" s="120"/>
      <c r="AG25" s="120"/>
    </row>
    <row r="26" spans="1:33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Y26" s="120"/>
      <c r="AA26" s="120"/>
      <c r="AB26" s="120"/>
      <c r="AC26" s="120"/>
      <c r="AD26" s="120"/>
      <c r="AE26" s="120"/>
      <c r="AF26" s="120"/>
      <c r="AG26" s="120"/>
    </row>
    <row r="27" spans="1:33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25"/>
      <c r="J27" s="19">
        <f t="shared" si="3"/>
        <v>0</v>
      </c>
      <c r="K27" s="20">
        <f t="shared" si="4"/>
        <v>0</v>
      </c>
      <c r="M27" s="120"/>
      <c r="P27" s="120"/>
      <c r="Y27" s="120"/>
      <c r="AA27" s="120"/>
      <c r="AB27" s="120"/>
      <c r="AC27" s="120"/>
      <c r="AD27" s="120"/>
      <c r="AE27" s="120"/>
      <c r="AF27" s="120"/>
      <c r="AG27" s="120"/>
    </row>
    <row r="28" spans="1:33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  <c r="O28" s="120"/>
      <c r="P28" s="120"/>
      <c r="Q28" s="120"/>
      <c r="R28" s="120"/>
      <c r="S28" s="120"/>
      <c r="Y28" s="120"/>
      <c r="AA28" s="120"/>
      <c r="AB28" s="120"/>
      <c r="AC28" s="120"/>
      <c r="AD28" s="120"/>
      <c r="AE28" s="120"/>
      <c r="AF28" s="120"/>
      <c r="AG28" s="120"/>
    </row>
    <row r="29" spans="1:33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  <c r="M29" s="120"/>
      <c r="N29" s="120"/>
      <c r="O29" s="120"/>
      <c r="P29" s="120"/>
      <c r="Q29" s="120"/>
      <c r="R29" s="120"/>
      <c r="S29" s="120"/>
      <c r="AA29" s="120"/>
      <c r="AB29" s="120"/>
      <c r="AC29" s="120"/>
      <c r="AD29" s="120"/>
      <c r="AE29" s="120"/>
      <c r="AF29" s="120"/>
      <c r="AG29" s="120"/>
    </row>
    <row r="30" spans="1:33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  <c r="M30" s="120"/>
      <c r="O30" s="120"/>
      <c r="P30" s="120"/>
      <c r="Q30" s="120"/>
      <c r="R30" s="120"/>
      <c r="S30" s="120"/>
      <c r="AA30" s="120"/>
      <c r="AB30" s="120"/>
      <c r="AC30" s="120"/>
      <c r="AD30" s="120"/>
      <c r="AE30" s="120"/>
      <c r="AF30" s="120"/>
      <c r="AG30" s="120"/>
    </row>
    <row r="31" spans="1:33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  <c r="O31" s="120"/>
      <c r="P31" s="120"/>
      <c r="R31" s="120"/>
      <c r="S31" s="120"/>
      <c r="AA31" s="120"/>
      <c r="AC31" s="120"/>
      <c r="AD31" s="120"/>
      <c r="AE31" s="120"/>
      <c r="AF31" s="120"/>
      <c r="AG31" s="120"/>
    </row>
    <row r="32" spans="1:33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 t="shared" si="4"/>
        <v>0</v>
      </c>
      <c r="M32" s="120"/>
      <c r="O32" s="120"/>
      <c r="P32" s="120"/>
      <c r="Q32" s="120"/>
      <c r="R32" s="120"/>
      <c r="S32" s="120"/>
      <c r="AA32" s="120"/>
      <c r="AB32" s="120"/>
      <c r="AC32" s="120"/>
      <c r="AD32" s="120"/>
      <c r="AE32" s="120"/>
      <c r="AF32" s="120"/>
      <c r="AG32" s="120"/>
    </row>
    <row r="33" spans="1:33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si="4"/>
        <v>0</v>
      </c>
      <c r="M33" s="120"/>
      <c r="N33" s="120"/>
      <c r="O33" s="120"/>
      <c r="P33" s="120"/>
      <c r="Q33" s="120"/>
      <c r="R33" s="120"/>
      <c r="S33" s="120"/>
      <c r="AA33" s="120"/>
      <c r="AB33" s="120"/>
      <c r="AC33" s="120"/>
      <c r="AD33" s="120"/>
      <c r="AE33" s="120"/>
      <c r="AF33" s="120"/>
      <c r="AG33" s="120"/>
    </row>
    <row r="34" spans="1:33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4"/>
        <v>0</v>
      </c>
      <c r="M34" s="120"/>
      <c r="AA34" s="120"/>
      <c r="AB34" s="120"/>
      <c r="AC34" s="120"/>
      <c r="AD34" s="120"/>
      <c r="AE34" s="120"/>
      <c r="AF34" s="120"/>
      <c r="AG34" s="120"/>
    </row>
    <row r="35" spans="1:33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4"/>
        <v>0</v>
      </c>
      <c r="M35" s="120"/>
      <c r="AA35" s="120"/>
      <c r="AB35" s="120"/>
      <c r="AC35" s="120"/>
      <c r="AD35" s="120"/>
      <c r="AE35" s="120"/>
      <c r="AF35" s="120"/>
      <c r="AG35" s="120"/>
    </row>
    <row r="36" spans="1:33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4"/>
        <v>0</v>
      </c>
      <c r="M36" s="120"/>
      <c r="AA36" s="120"/>
      <c r="AB36" s="120"/>
      <c r="AC36" s="120"/>
      <c r="AD36" s="120"/>
      <c r="AE36" s="120"/>
      <c r="AF36" s="120"/>
      <c r="AG36" s="120"/>
    </row>
    <row r="37" spans="1:33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4"/>
        <v>0</v>
      </c>
      <c r="M37" s="120"/>
      <c r="AA37" s="120"/>
      <c r="AB37" s="120"/>
      <c r="AC37" s="120"/>
      <c r="AD37" s="120"/>
    </row>
    <row r="38" spans="1:33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4"/>
        <v>0</v>
      </c>
      <c r="M38" s="120"/>
      <c r="AA38" s="120"/>
      <c r="AB38" s="120"/>
      <c r="AC38" s="120"/>
      <c r="AD38" s="120"/>
    </row>
    <row r="39" spans="1:33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4"/>
        <v>0</v>
      </c>
      <c r="M39" s="120"/>
      <c r="AA39" s="120"/>
      <c r="AB39" s="120"/>
      <c r="AC39" s="120"/>
      <c r="AD39" s="120"/>
    </row>
    <row r="40" spans="1:33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4"/>
        <v>0</v>
      </c>
      <c r="M40" s="120"/>
      <c r="AA40" s="120"/>
      <c r="AB40" s="120"/>
      <c r="AC40" s="120"/>
    </row>
    <row r="41" spans="1:33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9">
        <f t="shared" si="3"/>
        <v>0</v>
      </c>
      <c r="K41" s="20">
        <f t="shared" si="4"/>
        <v>0</v>
      </c>
      <c r="M41" s="120"/>
      <c r="AA41" s="120"/>
    </row>
    <row r="42" spans="1:33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4"/>
        <v>0</v>
      </c>
      <c r="M42" s="120"/>
      <c r="AA42" s="120"/>
    </row>
    <row r="43" spans="1:33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4"/>
        <v>0</v>
      </c>
      <c r="M43" s="120"/>
      <c r="AA43" s="120"/>
    </row>
    <row r="44" spans="1:33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4"/>
        <v>0</v>
      </c>
      <c r="M44" s="120"/>
      <c r="AA44" s="120"/>
    </row>
    <row r="45" spans="1:33" ht="15.75" hidden="1" customHeight="1">
      <c r="A45" s="79"/>
      <c r="B45" s="76"/>
      <c r="C45" s="76"/>
      <c r="D45" s="76"/>
      <c r="E45" s="76"/>
      <c r="F45" s="80"/>
      <c r="G45" s="81"/>
      <c r="H45" s="80"/>
      <c r="I45" s="82"/>
      <c r="J45" s="83"/>
      <c r="K45" s="84"/>
      <c r="M45" s="120"/>
      <c r="N45" s="120"/>
    </row>
    <row r="46" spans="1:33" ht="15.75" hidden="1" customHeight="1">
      <c r="A46" s="79"/>
      <c r="B46" s="76"/>
      <c r="C46" s="76"/>
      <c r="D46" s="76"/>
      <c r="E46" s="76"/>
      <c r="F46" s="80"/>
      <c r="G46" s="81"/>
      <c r="H46" s="80"/>
      <c r="I46" s="82"/>
      <c r="J46" s="83"/>
      <c r="K46" s="84"/>
      <c r="M46" s="120"/>
      <c r="N46" s="120"/>
    </row>
    <row r="47" spans="1:33" ht="15.75" hidden="1" customHeight="1">
      <c r="A47" s="79"/>
      <c r="B47" s="76"/>
      <c r="C47" s="76"/>
      <c r="D47" s="76"/>
      <c r="E47" s="76"/>
      <c r="F47" s="80"/>
      <c r="G47" s="81"/>
      <c r="H47" s="80"/>
      <c r="I47" s="82"/>
      <c r="J47" s="83"/>
      <c r="K47" s="84"/>
      <c r="M47" s="120"/>
      <c r="N47" s="120"/>
    </row>
    <row r="48" spans="1:33" ht="15.75" hidden="1" customHeight="1">
      <c r="A48" s="79"/>
      <c r="B48" s="76"/>
      <c r="C48" s="76"/>
      <c r="D48" s="76"/>
      <c r="E48" s="76"/>
      <c r="F48" s="80"/>
      <c r="G48" s="81"/>
      <c r="H48" s="80"/>
      <c r="I48" s="82"/>
      <c r="J48" s="83"/>
      <c r="K48" s="84"/>
      <c r="M48" s="120"/>
      <c r="N48" s="120"/>
    </row>
    <row r="49" spans="1:33" ht="15.75" hidden="1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M49" s="120"/>
      <c r="N49" s="120"/>
    </row>
    <row r="50" spans="1:33" ht="15.75" hidden="1" customHeight="1">
      <c r="M50" s="120"/>
      <c r="N50" s="120"/>
    </row>
    <row r="51" spans="1:33" ht="15.75" hidden="1" customHeight="1">
      <c r="M51" s="120"/>
      <c r="N51" s="120"/>
    </row>
    <row r="52" spans="1:33" ht="15.75" hidden="1" customHeight="1"/>
    <row r="53" spans="1:33" ht="15.75" hidden="1" customHeight="1"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AA53" s="120"/>
      <c r="AB53" s="120"/>
      <c r="AC53" s="120"/>
      <c r="AD53" s="120"/>
      <c r="AE53" s="120"/>
      <c r="AF53" s="120"/>
      <c r="AG53" s="120"/>
    </row>
    <row r="54" spans="1:33" ht="15.75" hidden="1" customHeight="1"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AA54" s="120"/>
      <c r="AB54" s="120"/>
      <c r="AC54" s="120"/>
      <c r="AD54" s="120"/>
      <c r="AE54" s="120"/>
      <c r="AF54" s="120"/>
      <c r="AG54" s="120"/>
    </row>
    <row r="55" spans="1:33" ht="15.75" hidden="1" customHeight="1"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Y55" s="120"/>
      <c r="AA55" s="120"/>
      <c r="AB55" s="120"/>
      <c r="AC55" s="120"/>
      <c r="AD55" s="120"/>
      <c r="AE55" s="120"/>
      <c r="AF55" s="120"/>
      <c r="AG55" s="120"/>
    </row>
    <row r="56" spans="1:33" ht="15.75" hidden="1" customHeight="1"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AA56" s="120"/>
      <c r="AB56" s="120"/>
      <c r="AC56" s="120"/>
      <c r="AD56" s="120"/>
      <c r="AE56" s="120"/>
      <c r="AF56" s="120"/>
      <c r="AG56" s="120"/>
    </row>
    <row r="57" spans="1:33" ht="15.75" hidden="1" customHeight="1"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Y57" s="120"/>
      <c r="AA57" s="120"/>
      <c r="AB57" s="120"/>
      <c r="AC57" s="120"/>
      <c r="AD57" s="120"/>
      <c r="AE57" s="120"/>
      <c r="AF57" s="120"/>
      <c r="AG57" s="120"/>
    </row>
    <row r="58" spans="1:33" ht="15.75" hidden="1" customHeight="1"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Y58" s="120"/>
      <c r="AA58" s="120"/>
      <c r="AB58" s="120"/>
      <c r="AC58" s="120"/>
      <c r="AD58" s="120"/>
      <c r="AE58" s="120"/>
      <c r="AF58" s="120"/>
      <c r="AG58" s="120"/>
    </row>
    <row r="59" spans="1:33" ht="15.75" hidden="1" customHeight="1"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Y59" s="120"/>
      <c r="AA59" s="120"/>
      <c r="AB59" s="120"/>
      <c r="AC59" s="120"/>
      <c r="AD59" s="120"/>
      <c r="AE59" s="120"/>
      <c r="AF59" s="120"/>
      <c r="AG59" s="120"/>
    </row>
    <row r="60" spans="1:33" ht="15.75" hidden="1" customHeight="1"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Y60" s="120"/>
      <c r="AA60" s="120"/>
      <c r="AB60" s="120"/>
      <c r="AC60" s="120"/>
      <c r="AD60" s="120"/>
      <c r="AE60" s="120"/>
      <c r="AF60" s="120"/>
      <c r="AG60" s="120"/>
    </row>
    <row r="61" spans="1:33" ht="15.75" hidden="1" customHeight="1"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Y61" s="120"/>
      <c r="AA61" s="120"/>
      <c r="AB61" s="120"/>
      <c r="AC61" s="120"/>
      <c r="AD61" s="120"/>
      <c r="AE61" s="120"/>
      <c r="AF61" s="120"/>
      <c r="AG61" s="120"/>
    </row>
    <row r="62" spans="1:33" ht="15.75" hidden="1" customHeight="1"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Y62" s="120"/>
      <c r="AA62" s="120"/>
      <c r="AB62" s="120"/>
      <c r="AC62" s="120"/>
      <c r="AD62" s="120"/>
      <c r="AE62" s="120"/>
      <c r="AF62" s="120"/>
      <c r="AG62" s="120"/>
    </row>
    <row r="63" spans="1:33" ht="15.75" hidden="1" customHeight="1"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Y63" s="120"/>
      <c r="AA63" s="120"/>
      <c r="AB63" s="120"/>
      <c r="AC63" s="120"/>
      <c r="AD63" s="120"/>
      <c r="AE63" s="120"/>
      <c r="AF63" s="120"/>
      <c r="AG63" s="120"/>
    </row>
    <row r="64" spans="1:33" ht="15.75" hidden="1" customHeight="1"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Y64" s="120"/>
      <c r="AA64" s="120"/>
      <c r="AB64" s="120"/>
      <c r="AC64" s="120"/>
      <c r="AD64" s="120"/>
      <c r="AE64" s="120"/>
      <c r="AF64" s="120"/>
      <c r="AG64" s="120"/>
    </row>
    <row r="65" spans="1:33" ht="15.75" hidden="1" customHeight="1">
      <c r="A65" s="27"/>
      <c r="B65" s="27"/>
      <c r="C65" s="27"/>
      <c r="D65" s="27"/>
      <c r="E65" s="27"/>
      <c r="F65" s="27"/>
      <c r="G65" s="27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Y65" s="120"/>
      <c r="AA65" s="120"/>
      <c r="AB65" s="120"/>
      <c r="AC65" s="120"/>
      <c r="AD65" s="120"/>
      <c r="AE65" s="120"/>
      <c r="AF65" s="120"/>
      <c r="AG65" s="120"/>
    </row>
    <row r="66" spans="1:33" ht="15.75" hidden="1" customHeight="1">
      <c r="A66" s="27"/>
      <c r="B66" s="27"/>
      <c r="C66" s="27"/>
      <c r="D66" s="27"/>
      <c r="E66" s="27"/>
      <c r="F66" s="27"/>
      <c r="G66" s="27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Y66" s="120"/>
      <c r="AA66" s="120"/>
      <c r="AB66" s="120"/>
      <c r="AC66" s="120"/>
      <c r="AD66" s="120"/>
      <c r="AE66" s="120"/>
      <c r="AF66" s="120"/>
      <c r="AG66" s="120"/>
    </row>
    <row r="67" spans="1:33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Y67" s="120"/>
      <c r="AA67" s="120"/>
      <c r="AB67" s="120"/>
      <c r="AC67" s="120"/>
      <c r="AD67" s="120"/>
      <c r="AE67" s="120"/>
      <c r="AF67" s="120"/>
      <c r="AG67" s="120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Y68" s="120"/>
      <c r="AA68" s="120"/>
      <c r="AB68" s="120"/>
      <c r="AC68" s="120"/>
      <c r="AD68" s="120"/>
      <c r="AE68" s="120"/>
      <c r="AF68" s="120"/>
      <c r="AG68" s="120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Y69" s="120"/>
      <c r="AA69" s="120"/>
      <c r="AB69" s="120"/>
      <c r="AC69" s="120"/>
      <c r="AD69" s="120"/>
      <c r="AE69" s="120"/>
      <c r="AF69" s="120"/>
      <c r="AG69" s="120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Y70" s="120"/>
      <c r="AA70" s="120"/>
      <c r="AB70" s="120"/>
      <c r="AC70" s="120"/>
      <c r="AD70" s="120"/>
      <c r="AE70" s="120"/>
      <c r="AF70" s="120"/>
      <c r="AG70" s="120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Y71" s="120"/>
      <c r="AA71" s="120"/>
      <c r="AB71" s="120"/>
      <c r="AC71" s="120"/>
      <c r="AD71" s="120"/>
      <c r="AE71" s="120"/>
      <c r="AF71" s="120"/>
      <c r="AG71" s="120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Y72" s="120"/>
      <c r="AA72" s="120"/>
      <c r="AB72" s="120"/>
      <c r="AC72" s="120"/>
      <c r="AD72" s="120"/>
      <c r="AE72" s="120"/>
      <c r="AF72" s="120"/>
      <c r="AG72" s="120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Y73" s="120"/>
      <c r="AA73" s="120"/>
      <c r="AB73" s="120"/>
      <c r="AC73" s="120"/>
      <c r="AD73" s="120"/>
      <c r="AE73" s="120"/>
      <c r="AF73" s="120"/>
      <c r="AG73" s="120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Y74" s="120"/>
      <c r="AA74" s="120"/>
      <c r="AB74" s="120"/>
      <c r="AC74" s="120"/>
      <c r="AD74" s="120"/>
      <c r="AE74" s="120"/>
      <c r="AF74" s="120"/>
      <c r="AG74" s="120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Y75" s="120"/>
      <c r="AA75" s="120"/>
      <c r="AB75" s="120"/>
      <c r="AC75" s="120"/>
      <c r="AD75" s="120"/>
      <c r="AE75" s="120"/>
      <c r="AF75" s="120"/>
      <c r="AG75" s="120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Y76" s="120"/>
      <c r="AA76" s="120"/>
      <c r="AB76" s="120"/>
      <c r="AC76" s="120"/>
      <c r="AD76" s="120"/>
      <c r="AE76" s="120"/>
      <c r="AF76" s="120"/>
      <c r="AG76" s="120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Y77" s="120"/>
      <c r="AA77" s="120"/>
      <c r="AB77" s="120"/>
      <c r="AC77" s="120"/>
      <c r="AD77" s="120"/>
      <c r="AE77" s="120"/>
      <c r="AF77" s="120"/>
      <c r="AG77" s="120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Y78" s="120"/>
      <c r="AA78" s="120"/>
      <c r="AB78" s="120"/>
      <c r="AC78" s="120"/>
      <c r="AD78" s="120"/>
      <c r="AE78" s="120"/>
      <c r="AF78" s="120"/>
      <c r="AG78" s="120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120"/>
      <c r="R79" s="120"/>
      <c r="S79" s="120"/>
      <c r="T79" s="120"/>
      <c r="U79" s="120"/>
      <c r="Y79" s="120"/>
      <c r="AA79" s="120"/>
      <c r="AB79" s="120"/>
      <c r="AC79" s="120"/>
      <c r="AD79" s="120"/>
      <c r="AE79" s="120"/>
      <c r="AF79" s="120"/>
      <c r="AG79" s="120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120"/>
      <c r="R80" s="120"/>
      <c r="S80" s="120"/>
      <c r="T80" s="120"/>
      <c r="U80" s="120"/>
      <c r="Y80" s="120"/>
      <c r="AA80" s="120"/>
      <c r="AB80" s="120"/>
      <c r="AC80" s="120"/>
      <c r="AD80" s="120"/>
      <c r="AE80" s="120"/>
      <c r="AF80" s="120"/>
      <c r="AG80" s="120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120"/>
      <c r="R81" s="120"/>
      <c r="S81" s="120"/>
      <c r="T81" s="120"/>
      <c r="U81" s="120"/>
      <c r="AA81" s="120"/>
      <c r="AB81" s="120"/>
      <c r="AC81" s="120"/>
      <c r="AD81" s="120"/>
      <c r="AE81" s="120"/>
      <c r="AF81" s="120"/>
      <c r="AG81" s="120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120"/>
      <c r="R82" s="120"/>
      <c r="S82" s="120"/>
      <c r="T82" s="120"/>
      <c r="U82" s="120"/>
      <c r="AA82" s="120"/>
      <c r="AB82" s="120"/>
      <c r="AC82" s="120"/>
      <c r="AD82" s="120"/>
      <c r="AE82" s="120"/>
      <c r="AF82" s="120"/>
      <c r="AG82" s="120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120"/>
      <c r="R83" s="120"/>
      <c r="S83" s="120"/>
      <c r="T83" s="120"/>
      <c r="U83" s="120"/>
      <c r="AA83" s="120"/>
      <c r="AB83" s="120"/>
      <c r="AC83" s="120"/>
      <c r="AD83" s="120"/>
      <c r="AE83" s="120"/>
      <c r="AF83" s="120"/>
      <c r="AG83" s="120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120"/>
      <c r="R84" s="120"/>
      <c r="S84" s="120"/>
      <c r="T84" s="120"/>
      <c r="U84" s="120"/>
      <c r="AA84" s="120"/>
      <c r="AB84" s="120"/>
      <c r="AC84" s="120"/>
      <c r="AD84" s="120"/>
      <c r="AE84" s="120"/>
      <c r="AF84" s="120"/>
      <c r="AG84" s="120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120"/>
      <c r="R85" s="120"/>
      <c r="S85" s="120"/>
      <c r="T85" s="120"/>
      <c r="U85" s="120"/>
      <c r="AA85" s="120"/>
      <c r="AB85" s="120"/>
      <c r="AC85" s="120"/>
      <c r="AD85" s="120"/>
      <c r="AE85" s="120"/>
      <c r="AF85" s="120"/>
      <c r="AG85" s="120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S86" s="120"/>
      <c r="T86" s="120"/>
      <c r="AA86" s="120"/>
      <c r="AB86" s="120"/>
      <c r="AC86" s="120"/>
      <c r="AD86" s="120"/>
      <c r="AE86" s="120"/>
      <c r="AF86" s="120"/>
      <c r="AG86" s="120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AA87" s="120"/>
      <c r="AB87" s="120"/>
      <c r="AC87" s="120"/>
      <c r="AD87" s="120"/>
      <c r="AE87" s="120"/>
      <c r="AF87" s="120"/>
      <c r="AG87" s="120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AA88" s="120"/>
      <c r="AB88" s="120"/>
      <c r="AC88" s="120"/>
      <c r="AD88" s="120"/>
      <c r="AE88" s="120"/>
      <c r="AF88" s="120"/>
      <c r="AG88" s="120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AA89" s="120"/>
      <c r="AB89" s="120"/>
      <c r="AC89" s="120"/>
      <c r="AD89" s="120"/>
      <c r="AE89" s="120"/>
      <c r="AF89" s="120"/>
      <c r="AG89" s="120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120"/>
      <c r="AB90" s="120"/>
      <c r="AC90" s="120"/>
      <c r="AD90" s="120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120"/>
      <c r="AB91" s="120"/>
      <c r="AC91" s="120"/>
      <c r="AD91" s="120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120"/>
      <c r="AB92" s="120"/>
      <c r="AC92" s="120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120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120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120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120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XffcYBiehvibrlW2f85vEtGuy+qkivodPjJfFrb7AcFpp0kam4/cj8PrnOgkJz5NIHVWnoM73RUTJ5hxesYPsg==" saltValue="ILU5oOOM1sqy9XfHyKxKjA==" spinCount="100000" sheet="1" objects="1" scenarios="1"/>
  <mergeCells count="2">
    <mergeCell ref="A1:A3"/>
    <mergeCell ref="B1:K2"/>
  </mergeCells>
  <conditionalFormatting sqref="G4:G48">
    <cfRule type="cellIs" dxfId="34" priority="5" operator="lessThan">
      <formula>7</formula>
    </cfRule>
  </conditionalFormatting>
  <conditionalFormatting sqref="G4:G48">
    <cfRule type="cellIs" dxfId="33" priority="6" operator="greaterThanOrEqual">
      <formula>7</formula>
    </cfRule>
  </conditionalFormatting>
  <conditionalFormatting sqref="B45:E48">
    <cfRule type="cellIs" dxfId="32" priority="7" operator="notBetween">
      <formula>0</formula>
      <formula>10</formula>
    </cfRule>
  </conditionalFormatting>
  <conditionalFormatting sqref="B4:E44">
    <cfRule type="cellIs" dxfId="31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F6128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46.570312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style="119" hidden="1" customWidth="1"/>
    <col min="26" max="26" width="14.42578125" style="119" hidden="1" customWidth="1"/>
    <col min="27" max="27" width="38.28515625" style="119" hidden="1" customWidth="1"/>
    <col min="28" max="33" width="11.5703125" style="119" hidden="1" customWidth="1"/>
    <col min="34" max="16384" width="14.42578125" style="119" hidden="1"/>
  </cols>
  <sheetData>
    <row r="1" spans="1:33">
      <c r="A1" s="125" t="s">
        <v>2</v>
      </c>
      <c r="B1" s="128" t="s">
        <v>50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AA1" s="120"/>
      <c r="AB1" s="120"/>
      <c r="AC1" s="120"/>
      <c r="AD1" s="120"/>
      <c r="AE1" s="120"/>
      <c r="AF1" s="120"/>
      <c r="AG1" s="120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/>
      <c r="AD2" s="120"/>
      <c r="AE2" s="120"/>
      <c r="AF2" s="120"/>
      <c r="AG2" s="120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Y3" s="120"/>
      <c r="Z3" s="120"/>
      <c r="AA3" s="120"/>
      <c r="AB3" s="120"/>
      <c r="AC3" s="120"/>
      <c r="AD3" s="120"/>
      <c r="AE3" s="120"/>
      <c r="AF3" s="120"/>
      <c r="AG3" s="120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si="2"/>
        <v/>
      </c>
      <c r="I5" s="16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Y5" s="120"/>
      <c r="AA5" s="120"/>
      <c r="AB5" s="120"/>
      <c r="AC5" s="120"/>
      <c r="AD5" s="120"/>
      <c r="AE5" s="120"/>
      <c r="AF5" s="120"/>
      <c r="AG5" s="120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9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Y6" s="120"/>
      <c r="AA6" s="120"/>
      <c r="AB6" s="120"/>
      <c r="AC6" s="120"/>
      <c r="AD6" s="120"/>
      <c r="AE6" s="120"/>
      <c r="AF6" s="120"/>
      <c r="AG6" s="120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6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120"/>
      <c r="R7" s="120"/>
      <c r="S7" s="120"/>
      <c r="T7" s="120"/>
      <c r="U7" s="120"/>
      <c r="V7" s="120"/>
      <c r="W7" s="120"/>
      <c r="Y7" s="120"/>
      <c r="AA7" s="120"/>
      <c r="AB7" s="120"/>
      <c r="AC7" s="120"/>
      <c r="AD7" s="120"/>
      <c r="AE7" s="120"/>
      <c r="AF7" s="120"/>
      <c r="AG7" s="120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9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  <c r="Y8" s="120"/>
      <c r="AA8" s="120"/>
      <c r="AB8" s="120"/>
      <c r="AC8" s="120"/>
      <c r="AD8" s="120"/>
      <c r="AE8" s="120"/>
      <c r="AF8" s="120"/>
      <c r="AG8" s="120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6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Y9" s="120"/>
      <c r="AA9" s="120"/>
      <c r="AB9" s="120"/>
      <c r="AC9" s="120"/>
      <c r="AD9" s="120"/>
      <c r="AE9" s="120"/>
      <c r="AF9" s="120"/>
      <c r="AG9" s="120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9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Y10" s="120"/>
      <c r="AA10" s="120"/>
      <c r="AB10" s="120"/>
      <c r="AC10" s="120"/>
      <c r="AD10" s="120"/>
      <c r="AE10" s="120"/>
      <c r="AF10" s="120"/>
      <c r="AG10" s="120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6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Y11" s="120"/>
      <c r="AA11" s="120"/>
      <c r="AB11" s="120"/>
      <c r="AC11" s="120"/>
      <c r="AD11" s="120"/>
      <c r="AE11" s="120"/>
      <c r="AF11" s="120"/>
      <c r="AG11" s="120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9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Y12" s="120"/>
      <c r="AA12" s="120"/>
      <c r="AB12" s="120"/>
      <c r="AC12" s="120"/>
      <c r="AD12" s="120"/>
      <c r="AE12" s="120"/>
      <c r="AF12" s="120"/>
      <c r="AG12" s="120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6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Y13" s="120"/>
      <c r="AA13" s="120"/>
      <c r="AB13" s="120"/>
      <c r="AC13" s="120"/>
      <c r="AD13" s="120"/>
      <c r="AE13" s="120"/>
      <c r="AF13" s="120"/>
      <c r="AG13" s="120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9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Y14" s="120"/>
      <c r="AA14" s="120"/>
      <c r="AB14" s="120"/>
      <c r="AC14" s="120"/>
      <c r="AD14" s="120"/>
      <c r="AE14" s="120"/>
      <c r="AF14" s="120"/>
      <c r="AG14" s="120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6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Y15" s="120"/>
      <c r="AA15" s="120"/>
      <c r="AB15" s="120"/>
      <c r="AC15" s="120"/>
      <c r="AD15" s="120"/>
      <c r="AE15" s="120"/>
      <c r="AF15" s="120"/>
      <c r="AG15" s="120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9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Y16" s="120"/>
      <c r="AA16" s="120"/>
      <c r="AB16" s="120"/>
      <c r="AC16" s="120"/>
      <c r="AD16" s="120"/>
      <c r="AE16" s="120"/>
      <c r="AF16" s="120"/>
      <c r="AG16" s="120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6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Y17" s="120"/>
      <c r="AA17" s="120"/>
      <c r="AB17" s="120"/>
      <c r="AC17" s="120"/>
      <c r="AD17" s="120"/>
      <c r="AE17" s="120"/>
      <c r="AF17" s="120"/>
      <c r="AG17" s="120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9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Y18" s="120"/>
      <c r="AA18" s="120"/>
      <c r="AB18" s="120"/>
      <c r="AC18" s="120"/>
      <c r="AD18" s="120"/>
      <c r="AE18" s="120"/>
      <c r="AF18" s="120"/>
      <c r="AG18" s="120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6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Y19" s="120"/>
      <c r="AA19" s="120"/>
      <c r="AB19" s="120"/>
      <c r="AC19" s="120"/>
      <c r="AD19" s="120"/>
      <c r="AE19" s="120"/>
      <c r="AF19" s="120"/>
      <c r="AG19" s="120"/>
    </row>
    <row r="20" spans="1:33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9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Y20" s="120"/>
      <c r="AA20" s="120"/>
      <c r="AB20" s="120"/>
      <c r="AC20" s="120"/>
      <c r="AD20" s="120"/>
      <c r="AE20" s="120"/>
      <c r="AF20" s="120"/>
      <c r="AG20" s="120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2"/>
        <v/>
      </c>
      <c r="I21" s="16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Y21" s="120"/>
      <c r="AA21" s="120"/>
      <c r="AB21" s="120"/>
      <c r="AC21" s="120"/>
      <c r="AD21" s="120"/>
      <c r="AE21" s="120"/>
      <c r="AF21" s="120"/>
      <c r="AG21" s="120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9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Y22" s="120"/>
      <c r="AA22" s="120"/>
      <c r="AB22" s="120"/>
      <c r="AC22" s="120"/>
      <c r="AD22" s="120"/>
      <c r="AE22" s="120"/>
      <c r="AF22" s="120"/>
      <c r="AG22" s="120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6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Y23" s="120"/>
      <c r="AA23" s="120"/>
      <c r="AB23" s="120"/>
      <c r="AC23" s="120"/>
      <c r="AD23" s="120"/>
      <c r="AE23" s="120"/>
      <c r="AF23" s="120"/>
      <c r="AG23" s="120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9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Y24" s="120"/>
      <c r="AA24" s="120"/>
      <c r="AB24" s="120"/>
      <c r="AC24" s="120"/>
      <c r="AD24" s="120"/>
      <c r="AE24" s="120"/>
      <c r="AF24" s="120"/>
      <c r="AG24" s="120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6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Y25" s="120"/>
      <c r="AA25" s="120"/>
      <c r="AB25" s="120"/>
      <c r="AC25" s="120"/>
      <c r="AD25" s="120"/>
      <c r="AE25" s="120"/>
      <c r="AF25" s="120"/>
      <c r="AG25" s="120"/>
    </row>
    <row r="26" spans="1:33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Y26" s="120"/>
      <c r="AA26" s="120"/>
      <c r="AB26" s="120"/>
      <c r="AC26" s="120"/>
      <c r="AD26" s="120"/>
      <c r="AE26" s="120"/>
      <c r="AF26" s="120"/>
      <c r="AG26" s="120"/>
    </row>
    <row r="27" spans="1:33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25"/>
      <c r="J27" s="19">
        <f t="shared" si="3"/>
        <v>0</v>
      </c>
      <c r="K27" s="20">
        <f t="shared" si="4"/>
        <v>0</v>
      </c>
      <c r="M27" s="120"/>
      <c r="P27" s="120"/>
      <c r="Y27" s="120"/>
      <c r="AA27" s="120"/>
      <c r="AB27" s="120"/>
      <c r="AC27" s="120"/>
      <c r="AD27" s="120"/>
      <c r="AE27" s="120"/>
      <c r="AF27" s="120"/>
      <c r="AG27" s="120"/>
    </row>
    <row r="28" spans="1:33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  <c r="O28" s="120"/>
      <c r="P28" s="120"/>
      <c r="Q28" s="120"/>
      <c r="R28" s="120"/>
      <c r="S28" s="120"/>
      <c r="Y28" s="120"/>
      <c r="AA28" s="120"/>
      <c r="AB28" s="120"/>
      <c r="AC28" s="120"/>
      <c r="AD28" s="120"/>
      <c r="AE28" s="120"/>
      <c r="AF28" s="120"/>
      <c r="AG28" s="120"/>
    </row>
    <row r="29" spans="1:33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  <c r="M29" s="120"/>
      <c r="N29" s="120"/>
      <c r="O29" s="120"/>
      <c r="P29" s="120"/>
      <c r="Q29" s="120"/>
      <c r="R29" s="120"/>
      <c r="S29" s="120"/>
      <c r="AA29" s="120"/>
      <c r="AB29" s="120"/>
      <c r="AC29" s="120"/>
      <c r="AD29" s="120"/>
      <c r="AE29" s="120"/>
      <c r="AF29" s="120"/>
      <c r="AG29" s="120"/>
    </row>
    <row r="30" spans="1:33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  <c r="M30" s="120"/>
      <c r="O30" s="120"/>
      <c r="P30" s="120"/>
      <c r="Q30" s="120"/>
      <c r="R30" s="120"/>
      <c r="S30" s="120"/>
      <c r="AA30" s="120"/>
      <c r="AB30" s="120"/>
      <c r="AC30" s="120"/>
      <c r="AD30" s="120"/>
      <c r="AE30" s="120"/>
      <c r="AF30" s="120"/>
      <c r="AG30" s="120"/>
    </row>
    <row r="31" spans="1:33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  <c r="O31" s="120"/>
      <c r="P31" s="120"/>
      <c r="R31" s="120"/>
      <c r="S31" s="120"/>
      <c r="AA31" s="120"/>
      <c r="AC31" s="120"/>
      <c r="AD31" s="120"/>
      <c r="AE31" s="120"/>
      <c r="AF31" s="120"/>
      <c r="AG31" s="120"/>
    </row>
    <row r="32" spans="1:33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 t="shared" si="4"/>
        <v>0</v>
      </c>
      <c r="M32" s="120"/>
      <c r="O32" s="120"/>
      <c r="P32" s="120"/>
      <c r="Q32" s="120"/>
      <c r="R32" s="120"/>
      <c r="S32" s="120"/>
      <c r="AA32" s="120"/>
      <c r="AB32" s="120"/>
      <c r="AC32" s="120"/>
      <c r="AD32" s="120"/>
      <c r="AE32" s="120"/>
      <c r="AF32" s="120"/>
      <c r="AG32" s="120"/>
    </row>
    <row r="33" spans="1:33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si="4"/>
        <v>0</v>
      </c>
      <c r="M33" s="120"/>
      <c r="N33" s="120"/>
      <c r="O33" s="120"/>
      <c r="P33" s="120"/>
      <c r="Q33" s="120"/>
      <c r="R33" s="120"/>
      <c r="S33" s="120"/>
      <c r="AA33" s="120"/>
      <c r="AB33" s="120"/>
      <c r="AC33" s="120"/>
      <c r="AD33" s="120"/>
      <c r="AE33" s="120"/>
      <c r="AF33" s="120"/>
      <c r="AG33" s="120"/>
    </row>
    <row r="34" spans="1:33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4"/>
        <v>0</v>
      </c>
      <c r="M34" s="120"/>
      <c r="AA34" s="120"/>
      <c r="AB34" s="120"/>
      <c r="AC34" s="120"/>
      <c r="AD34" s="120"/>
      <c r="AE34" s="120"/>
      <c r="AF34" s="120"/>
      <c r="AG34" s="120"/>
    </row>
    <row r="35" spans="1:33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4"/>
        <v>0</v>
      </c>
      <c r="M35" s="120"/>
      <c r="AA35" s="120"/>
      <c r="AB35" s="120"/>
      <c r="AC35" s="120"/>
      <c r="AD35" s="120"/>
      <c r="AE35" s="120"/>
      <c r="AF35" s="120"/>
      <c r="AG35" s="120"/>
    </row>
    <row r="36" spans="1:33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4"/>
        <v>0</v>
      </c>
      <c r="M36" s="120"/>
      <c r="AA36" s="120"/>
      <c r="AB36" s="120"/>
      <c r="AC36" s="120"/>
      <c r="AD36" s="120"/>
      <c r="AE36" s="120"/>
      <c r="AF36" s="120"/>
      <c r="AG36" s="120"/>
    </row>
    <row r="37" spans="1:33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4"/>
        <v>0</v>
      </c>
      <c r="M37" s="120"/>
      <c r="AA37" s="120"/>
      <c r="AB37" s="120"/>
      <c r="AC37" s="120"/>
      <c r="AD37" s="120"/>
    </row>
    <row r="38" spans="1:33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4"/>
        <v>0</v>
      </c>
      <c r="M38" s="120"/>
      <c r="AA38" s="120"/>
      <c r="AB38" s="120"/>
      <c r="AC38" s="120"/>
      <c r="AD38" s="120"/>
    </row>
    <row r="39" spans="1:33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4"/>
        <v>0</v>
      </c>
      <c r="M39" s="120"/>
      <c r="AA39" s="120"/>
      <c r="AB39" s="120"/>
      <c r="AC39" s="120"/>
      <c r="AD39" s="120"/>
    </row>
    <row r="40" spans="1:33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4"/>
        <v>0</v>
      </c>
      <c r="M40" s="120"/>
      <c r="AA40" s="120"/>
      <c r="AB40" s="120"/>
      <c r="AC40" s="120"/>
    </row>
    <row r="41" spans="1:33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9">
        <f t="shared" si="3"/>
        <v>0</v>
      </c>
      <c r="K41" s="20">
        <f t="shared" si="4"/>
        <v>0</v>
      </c>
      <c r="M41" s="120"/>
      <c r="AA41" s="120"/>
    </row>
    <row r="42" spans="1:33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4"/>
        <v>0</v>
      </c>
      <c r="M42" s="120"/>
      <c r="AA42" s="120"/>
    </row>
    <row r="43" spans="1:33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4"/>
        <v>0</v>
      </c>
      <c r="M43" s="120"/>
      <c r="AA43" s="120"/>
    </row>
    <row r="44" spans="1:33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4"/>
        <v>0</v>
      </c>
      <c r="M44" s="120"/>
      <c r="AA44" s="120"/>
    </row>
    <row r="45" spans="1:33" ht="15.75" hidden="1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122"/>
      <c r="M45" s="120"/>
      <c r="N45" s="120"/>
    </row>
    <row r="46" spans="1:33" ht="15.75" hidden="1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122"/>
      <c r="M46" s="120"/>
      <c r="N46" s="120"/>
    </row>
    <row r="47" spans="1:33" ht="15.75" hidden="1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122"/>
      <c r="M47" s="120"/>
      <c r="N47" s="120"/>
    </row>
    <row r="48" spans="1:33" ht="15.75" hidden="1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122"/>
      <c r="M48" s="120"/>
      <c r="N48" s="120"/>
    </row>
    <row r="49" spans="1:33" ht="15.75" hidden="1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122"/>
      <c r="M49" s="120"/>
      <c r="N49" s="120"/>
    </row>
    <row r="50" spans="1:33" ht="15.75" hidden="1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122"/>
      <c r="M50" s="120"/>
      <c r="N50" s="120"/>
    </row>
    <row r="51" spans="1:33" ht="15.75" hidden="1" customHeight="1">
      <c r="B51" s="27"/>
      <c r="C51" s="27"/>
      <c r="D51" s="27"/>
      <c r="E51" s="27"/>
      <c r="F51" s="27"/>
      <c r="G51" s="27"/>
      <c r="M51" s="120"/>
      <c r="N51" s="120"/>
    </row>
    <row r="52" spans="1:33" ht="15.75" hidden="1" customHeight="1"/>
    <row r="53" spans="1:33" ht="15.75" hidden="1" customHeight="1"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AA53" s="120"/>
      <c r="AB53" s="120"/>
      <c r="AC53" s="120"/>
      <c r="AD53" s="120"/>
      <c r="AE53" s="120"/>
      <c r="AF53" s="120"/>
      <c r="AG53" s="120"/>
    </row>
    <row r="54" spans="1:33" ht="15.75" hidden="1" customHeight="1"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AA54" s="120"/>
      <c r="AB54" s="120"/>
      <c r="AC54" s="120"/>
      <c r="AD54" s="120"/>
      <c r="AE54" s="120"/>
      <c r="AF54" s="120"/>
      <c r="AG54" s="120"/>
    </row>
    <row r="55" spans="1:33" ht="15.75" hidden="1" customHeight="1"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Y55" s="120"/>
      <c r="AA55" s="120"/>
      <c r="AB55" s="120"/>
      <c r="AC55" s="120"/>
      <c r="AD55" s="120"/>
      <c r="AE55" s="120"/>
      <c r="AF55" s="120"/>
      <c r="AG55" s="120"/>
    </row>
    <row r="56" spans="1:33" ht="15.75" hidden="1" customHeight="1"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AA56" s="120"/>
      <c r="AB56" s="120"/>
      <c r="AC56" s="120"/>
      <c r="AD56" s="120"/>
      <c r="AE56" s="120"/>
      <c r="AF56" s="120"/>
      <c r="AG56" s="120"/>
    </row>
    <row r="57" spans="1:33" ht="15.75" hidden="1" customHeight="1"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Y57" s="120"/>
      <c r="AA57" s="120"/>
      <c r="AB57" s="120"/>
      <c r="AC57" s="120"/>
      <c r="AD57" s="120"/>
      <c r="AE57" s="120"/>
      <c r="AF57" s="120"/>
      <c r="AG57" s="120"/>
    </row>
    <row r="58" spans="1:33" ht="15.75" hidden="1" customHeight="1"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Y58" s="120"/>
      <c r="AA58" s="120"/>
      <c r="AB58" s="120"/>
      <c r="AC58" s="120"/>
      <c r="AD58" s="120"/>
      <c r="AE58" s="120"/>
      <c r="AF58" s="120"/>
      <c r="AG58" s="120"/>
    </row>
    <row r="59" spans="1:33" ht="15.75" hidden="1" customHeight="1"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Y59" s="120"/>
      <c r="AA59" s="120"/>
      <c r="AB59" s="120"/>
      <c r="AC59" s="120"/>
      <c r="AD59" s="120"/>
      <c r="AE59" s="120"/>
      <c r="AF59" s="120"/>
      <c r="AG59" s="120"/>
    </row>
    <row r="60" spans="1:33" ht="15.75" hidden="1" customHeight="1"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Y60" s="120"/>
      <c r="AA60" s="120"/>
      <c r="AB60" s="120"/>
      <c r="AC60" s="120"/>
      <c r="AD60" s="120"/>
      <c r="AE60" s="120"/>
      <c r="AF60" s="120"/>
      <c r="AG60" s="120"/>
    </row>
    <row r="61" spans="1:33" ht="15.75" hidden="1" customHeight="1"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Y61" s="120"/>
      <c r="AA61" s="120"/>
      <c r="AB61" s="120"/>
      <c r="AC61" s="120"/>
      <c r="AD61" s="120"/>
      <c r="AE61" s="120"/>
      <c r="AF61" s="120"/>
      <c r="AG61" s="120"/>
    </row>
    <row r="62" spans="1:33" ht="15.75" hidden="1" customHeight="1"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Y62" s="120"/>
      <c r="AA62" s="120"/>
      <c r="AB62" s="120"/>
      <c r="AC62" s="120"/>
      <c r="AD62" s="120"/>
      <c r="AE62" s="120"/>
      <c r="AF62" s="120"/>
      <c r="AG62" s="120"/>
    </row>
    <row r="63" spans="1:33" ht="15.75" hidden="1" customHeight="1"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Y63" s="120"/>
      <c r="AA63" s="120"/>
      <c r="AB63" s="120"/>
      <c r="AC63" s="120"/>
      <c r="AD63" s="120"/>
      <c r="AE63" s="120"/>
      <c r="AF63" s="120"/>
      <c r="AG63" s="120"/>
    </row>
    <row r="64" spans="1:33" ht="15.75" hidden="1" customHeight="1"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Y64" s="120"/>
      <c r="AA64" s="120"/>
      <c r="AB64" s="120"/>
      <c r="AC64" s="120"/>
      <c r="AD64" s="120"/>
      <c r="AE64" s="120"/>
      <c r="AF64" s="120"/>
      <c r="AG64" s="120"/>
    </row>
    <row r="65" spans="1:33" ht="15.75" hidden="1" customHeight="1"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Y65" s="120"/>
      <c r="AA65" s="120"/>
      <c r="AB65" s="120"/>
      <c r="AC65" s="120"/>
      <c r="AD65" s="120"/>
      <c r="AE65" s="120"/>
      <c r="AF65" s="120"/>
      <c r="AG65" s="120"/>
    </row>
    <row r="66" spans="1:33" ht="15.75" hidden="1" customHeight="1"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Y66" s="120"/>
      <c r="AA66" s="120"/>
      <c r="AB66" s="120"/>
      <c r="AC66" s="120"/>
      <c r="AD66" s="120"/>
      <c r="AE66" s="120"/>
      <c r="AF66" s="120"/>
      <c r="AG66" s="120"/>
    </row>
    <row r="67" spans="1:33" ht="15.75" hidden="1" customHeight="1"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Y67" s="120"/>
      <c r="AA67" s="120"/>
      <c r="AB67" s="120"/>
      <c r="AC67" s="120"/>
      <c r="AD67" s="120"/>
      <c r="AE67" s="120"/>
      <c r="AF67" s="120"/>
      <c r="AG67" s="120"/>
    </row>
    <row r="68" spans="1:33" ht="15.75" hidden="1" customHeight="1"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Y68" s="120"/>
      <c r="AA68" s="120"/>
      <c r="AB68" s="120"/>
      <c r="AC68" s="120"/>
      <c r="AD68" s="120"/>
      <c r="AE68" s="120"/>
      <c r="AF68" s="120"/>
      <c r="AG68" s="120"/>
    </row>
    <row r="69" spans="1:33" ht="15.75" hidden="1" customHeight="1"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Y69" s="120"/>
      <c r="AA69" s="120"/>
      <c r="AB69" s="120"/>
      <c r="AC69" s="120"/>
      <c r="AD69" s="120"/>
      <c r="AE69" s="120"/>
      <c r="AF69" s="120"/>
      <c r="AG69" s="120"/>
    </row>
    <row r="70" spans="1:33" ht="15.75" hidden="1" customHeight="1"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Y70" s="120"/>
      <c r="AA70" s="120"/>
      <c r="AB70" s="120"/>
      <c r="AC70" s="120"/>
      <c r="AD70" s="120"/>
      <c r="AE70" s="120"/>
      <c r="AF70" s="120"/>
      <c r="AG70" s="120"/>
    </row>
    <row r="71" spans="1:33" ht="15.75" hidden="1" customHeight="1"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Y71" s="120"/>
      <c r="AA71" s="120"/>
      <c r="AB71" s="120"/>
      <c r="AC71" s="120"/>
      <c r="AD71" s="120"/>
      <c r="AE71" s="120"/>
      <c r="AF71" s="120"/>
      <c r="AG71" s="120"/>
    </row>
    <row r="72" spans="1:33" ht="15.75" hidden="1" customHeight="1"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Y72" s="120"/>
      <c r="AA72" s="120"/>
      <c r="AB72" s="120"/>
      <c r="AC72" s="120"/>
      <c r="AD72" s="120"/>
      <c r="AE72" s="120"/>
      <c r="AF72" s="120"/>
      <c r="AG72" s="120"/>
    </row>
    <row r="73" spans="1:33" ht="15.75" hidden="1" customHeight="1"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Y73" s="120"/>
      <c r="AA73" s="120"/>
      <c r="AB73" s="120"/>
      <c r="AC73" s="120"/>
      <c r="AD73" s="120"/>
      <c r="AE73" s="120"/>
      <c r="AF73" s="120"/>
      <c r="AG73" s="120"/>
    </row>
    <row r="74" spans="1:33" ht="15.75" hidden="1" customHeight="1"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Y74" s="120"/>
      <c r="AA74" s="120"/>
      <c r="AB74" s="120"/>
      <c r="AC74" s="120"/>
      <c r="AD74" s="120"/>
      <c r="AE74" s="120"/>
      <c r="AF74" s="120"/>
      <c r="AG74" s="120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Y75" s="120"/>
      <c r="AA75" s="120"/>
      <c r="AB75" s="120"/>
      <c r="AC75" s="120"/>
      <c r="AD75" s="120"/>
      <c r="AE75" s="120"/>
      <c r="AF75" s="120"/>
      <c r="AG75" s="120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Y76" s="120"/>
      <c r="AA76" s="120"/>
      <c r="AB76" s="120"/>
      <c r="AC76" s="120"/>
      <c r="AD76" s="120"/>
      <c r="AE76" s="120"/>
      <c r="AF76" s="120"/>
      <c r="AG76" s="120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Y77" s="120"/>
      <c r="AA77" s="120"/>
      <c r="AB77" s="120"/>
      <c r="AC77" s="120"/>
      <c r="AD77" s="120"/>
      <c r="AE77" s="120"/>
      <c r="AF77" s="120"/>
      <c r="AG77" s="120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Y78" s="120"/>
      <c r="AA78" s="120"/>
      <c r="AB78" s="120"/>
      <c r="AC78" s="120"/>
      <c r="AD78" s="120"/>
      <c r="AE78" s="120"/>
      <c r="AF78" s="120"/>
      <c r="AG78" s="120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120"/>
      <c r="R79" s="120"/>
      <c r="S79" s="120"/>
      <c r="T79" s="120"/>
      <c r="U79" s="120"/>
      <c r="Y79" s="120"/>
      <c r="AA79" s="120"/>
      <c r="AB79" s="120"/>
      <c r="AC79" s="120"/>
      <c r="AD79" s="120"/>
      <c r="AE79" s="120"/>
      <c r="AF79" s="120"/>
      <c r="AG79" s="120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120"/>
      <c r="R80" s="120"/>
      <c r="S80" s="120"/>
      <c r="T80" s="120"/>
      <c r="U80" s="120"/>
      <c r="Y80" s="120"/>
      <c r="AA80" s="120"/>
      <c r="AB80" s="120"/>
      <c r="AC80" s="120"/>
      <c r="AD80" s="120"/>
      <c r="AE80" s="120"/>
      <c r="AF80" s="120"/>
      <c r="AG80" s="120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120"/>
      <c r="R81" s="120"/>
      <c r="S81" s="120"/>
      <c r="T81" s="120"/>
      <c r="U81" s="120"/>
      <c r="AA81" s="120"/>
      <c r="AB81" s="120"/>
      <c r="AC81" s="120"/>
      <c r="AD81" s="120"/>
      <c r="AE81" s="120"/>
      <c r="AF81" s="120"/>
      <c r="AG81" s="120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120"/>
      <c r="R82" s="120"/>
      <c r="S82" s="120"/>
      <c r="T82" s="120"/>
      <c r="U82" s="120"/>
      <c r="AA82" s="120"/>
      <c r="AB82" s="120"/>
      <c r="AC82" s="120"/>
      <c r="AD82" s="120"/>
      <c r="AE82" s="120"/>
      <c r="AF82" s="120"/>
      <c r="AG82" s="120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120"/>
      <c r="R83" s="120"/>
      <c r="S83" s="120"/>
      <c r="T83" s="120"/>
      <c r="U83" s="120"/>
      <c r="AA83" s="120"/>
      <c r="AB83" s="120"/>
      <c r="AC83" s="120"/>
      <c r="AD83" s="120"/>
      <c r="AE83" s="120"/>
      <c r="AF83" s="120"/>
      <c r="AG83" s="120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120"/>
      <c r="R84" s="120"/>
      <c r="S84" s="120"/>
      <c r="T84" s="120"/>
      <c r="U84" s="120"/>
      <c r="AA84" s="120"/>
      <c r="AB84" s="120"/>
      <c r="AC84" s="120"/>
      <c r="AD84" s="120"/>
      <c r="AE84" s="120"/>
      <c r="AF84" s="120"/>
      <c r="AG84" s="120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120"/>
      <c r="R85" s="120"/>
      <c r="S85" s="120"/>
      <c r="T85" s="120"/>
      <c r="U85" s="120"/>
      <c r="AA85" s="120"/>
      <c r="AB85" s="120"/>
      <c r="AC85" s="120"/>
      <c r="AD85" s="120"/>
      <c r="AE85" s="120"/>
      <c r="AF85" s="120"/>
      <c r="AG85" s="120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S86" s="120"/>
      <c r="T86" s="120"/>
      <c r="AA86" s="120"/>
      <c r="AB86" s="120"/>
      <c r="AC86" s="120"/>
      <c r="AD86" s="120"/>
      <c r="AE86" s="120"/>
      <c r="AF86" s="120"/>
      <c r="AG86" s="120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AA87" s="120"/>
      <c r="AB87" s="120"/>
      <c r="AC87" s="120"/>
      <c r="AD87" s="120"/>
      <c r="AE87" s="120"/>
      <c r="AF87" s="120"/>
      <c r="AG87" s="120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AA88" s="120"/>
      <c r="AB88" s="120"/>
      <c r="AC88" s="120"/>
      <c r="AD88" s="120"/>
      <c r="AE88" s="120"/>
      <c r="AF88" s="120"/>
      <c r="AG88" s="120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AA89" s="120"/>
      <c r="AB89" s="120"/>
      <c r="AC89" s="120"/>
      <c r="AD89" s="120"/>
      <c r="AE89" s="120"/>
      <c r="AF89" s="120"/>
      <c r="AG89" s="120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120"/>
      <c r="AB90" s="120"/>
      <c r="AC90" s="120"/>
      <c r="AD90" s="120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120"/>
      <c r="AB91" s="120"/>
      <c r="AC91" s="120"/>
      <c r="AD91" s="120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120"/>
      <c r="AB92" s="120"/>
      <c r="AC92" s="120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120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120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120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120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bZqy+gE9LDN/RUGhzFo2EcRUA+mLdF8rtL3tPgYJxYep9HXuAHWkfM78D5DDeDFpZDd4XmYXeCYsXlfY1ddjYA==" saltValue="gYecl3vAlwvik482mzrIfw==" spinCount="100000" sheet="1" objects="1" scenarios="1"/>
  <mergeCells count="2">
    <mergeCell ref="A1:A3"/>
    <mergeCell ref="B1:K2"/>
  </mergeCells>
  <conditionalFormatting sqref="G4:G48">
    <cfRule type="cellIs" dxfId="30" priority="5" operator="lessThan">
      <formula>7</formula>
    </cfRule>
  </conditionalFormatting>
  <conditionalFormatting sqref="G4:G48">
    <cfRule type="cellIs" dxfId="29" priority="6" operator="greaterThanOrEqual">
      <formula>7</formula>
    </cfRule>
  </conditionalFormatting>
  <conditionalFormatting sqref="B45:E48">
    <cfRule type="cellIs" dxfId="28" priority="7" operator="notBetween">
      <formula>0</formula>
      <formula>10</formula>
    </cfRule>
  </conditionalFormatting>
  <conditionalFormatting sqref="B4:E44">
    <cfRule type="cellIs" dxfId="27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F6128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46.570312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style="119" hidden="1" customWidth="1"/>
    <col min="26" max="26" width="14.42578125" style="119" hidden="1" customWidth="1"/>
    <col min="27" max="27" width="38.28515625" style="119" hidden="1" customWidth="1"/>
    <col min="28" max="33" width="11.5703125" style="119" hidden="1" customWidth="1"/>
    <col min="34" max="16384" width="14.42578125" style="119" hidden="1"/>
  </cols>
  <sheetData>
    <row r="1" spans="1:33">
      <c r="A1" s="125" t="s">
        <v>2</v>
      </c>
      <c r="B1" s="128" t="s">
        <v>51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AA1" s="120"/>
      <c r="AB1" s="120"/>
      <c r="AC1" s="120"/>
      <c r="AD1" s="120"/>
      <c r="AE1" s="120"/>
      <c r="AF1" s="120"/>
      <c r="AG1" s="120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/>
      <c r="AD2" s="120"/>
      <c r="AE2" s="120"/>
      <c r="AF2" s="120"/>
      <c r="AG2" s="120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Y3" s="120"/>
      <c r="Z3" s="120"/>
      <c r="AA3" s="120"/>
      <c r="AB3" s="120"/>
      <c r="AC3" s="120"/>
      <c r="AD3" s="120"/>
      <c r="AE3" s="120"/>
      <c r="AF3" s="120"/>
      <c r="AG3" s="120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>IF(AND(F4&gt;=10,F4&lt;28,G4&lt;7),ROUND((50-G4*6)/4,1),"")</f>
        <v/>
      </c>
      <c r="I4" s="11"/>
      <c r="J4" s="12">
        <f>IF(AND(B4&lt;&gt;"",C4&lt;&gt;"",D4&lt;&gt;"",E4&lt;&gt;""),IF(OR(F4&gt;=28,F4&lt;10),G4,IF(I4=H4,5,((G4*6)+(I4*4))/10)),)</f>
        <v>0</v>
      </c>
      <c r="K4" s="13">
        <f t="shared" ref="K4:K44" si="2">IF(AND(B4&lt;&gt;"",C4&lt;&gt;"",D4&lt;&gt;"",E4&lt;&gt;""),IF(J4&gt;=5,"A","R"),)</f>
        <v>0</v>
      </c>
      <c r="M4" s="14" t="s">
        <v>15</v>
      </c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ref="H5:H44" si="3">IF(AND(F5&gt;=10,F5&lt;28,G5&lt;7),ROUND((50-G5*6)/4,1),"")</f>
        <v/>
      </c>
      <c r="I5" s="16"/>
      <c r="J5" s="19">
        <f t="shared" ref="J5:J44" si="4">IF(AND(B5&lt;&gt;"",C5&lt;&gt;"",D5&lt;&gt;"",E5&lt;&gt;""),IF(OR(F5&gt;=28,F5&lt;10),G5,IF(I5=H5,5,((G5*6)+(I5*4))/10)),)</f>
        <v>0</v>
      </c>
      <c r="K5" s="20">
        <f t="shared" si="2"/>
        <v>0</v>
      </c>
      <c r="M5" s="7" t="s">
        <v>16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Y5" s="120"/>
      <c r="AA5" s="120"/>
      <c r="AB5" s="120"/>
      <c r="AC5" s="120"/>
      <c r="AD5" s="120"/>
      <c r="AE5" s="120"/>
      <c r="AF5" s="120"/>
      <c r="AG5" s="120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3"/>
        <v/>
      </c>
      <c r="I6" s="9"/>
      <c r="J6" s="12">
        <f t="shared" si="4"/>
        <v>0</v>
      </c>
      <c r="K6" s="13">
        <f t="shared" si="2"/>
        <v>0</v>
      </c>
      <c r="M6" s="21" t="s">
        <v>17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Y6" s="120"/>
      <c r="AA6" s="120"/>
      <c r="AB6" s="120"/>
      <c r="AC6" s="120"/>
      <c r="AD6" s="120"/>
      <c r="AE6" s="120"/>
      <c r="AF6" s="120"/>
      <c r="AG6" s="120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3"/>
        <v/>
      </c>
      <c r="I7" s="16"/>
      <c r="J7" s="19">
        <f t="shared" si="4"/>
        <v>0</v>
      </c>
      <c r="K7" s="20">
        <f t="shared" si="2"/>
        <v>0</v>
      </c>
      <c r="M7" s="14" t="s">
        <v>18</v>
      </c>
      <c r="N7" s="120"/>
      <c r="O7" s="120"/>
      <c r="P7" s="120"/>
      <c r="Q7" s="120"/>
      <c r="R7" s="120"/>
      <c r="S7" s="120"/>
      <c r="T7" s="120"/>
      <c r="U7" s="120"/>
      <c r="V7" s="120"/>
      <c r="W7" s="120"/>
      <c r="Y7" s="120"/>
      <c r="AA7" s="120"/>
      <c r="AB7" s="120"/>
      <c r="AC7" s="120"/>
      <c r="AD7" s="120"/>
      <c r="AE7" s="120"/>
      <c r="AF7" s="120"/>
      <c r="AG7" s="120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3"/>
        <v/>
      </c>
      <c r="I8" s="9"/>
      <c r="J8" s="12">
        <f t="shared" si="4"/>
        <v>0</v>
      </c>
      <c r="K8" s="13">
        <f t="shared" si="2"/>
        <v>0</v>
      </c>
      <c r="M8" s="14" t="s">
        <v>19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  <c r="Y8" s="120"/>
      <c r="AA8" s="120"/>
      <c r="AB8" s="120"/>
      <c r="AC8" s="120"/>
      <c r="AD8" s="120"/>
      <c r="AE8" s="120"/>
      <c r="AF8" s="120"/>
      <c r="AG8" s="120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3"/>
        <v/>
      </c>
      <c r="I9" s="16"/>
      <c r="J9" s="19">
        <f t="shared" si="4"/>
        <v>0</v>
      </c>
      <c r="K9" s="20">
        <f t="shared" si="2"/>
        <v>0</v>
      </c>
      <c r="M9" s="14" t="s">
        <v>20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Y9" s="120"/>
      <c r="AA9" s="120"/>
      <c r="AB9" s="120"/>
      <c r="AC9" s="120"/>
      <c r="AD9" s="120"/>
      <c r="AE9" s="120"/>
      <c r="AF9" s="120"/>
      <c r="AG9" s="120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3"/>
        <v/>
      </c>
      <c r="I10" s="9"/>
      <c r="J10" s="12">
        <f t="shared" si="4"/>
        <v>0</v>
      </c>
      <c r="K10" s="13">
        <f t="shared" si="2"/>
        <v>0</v>
      </c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Y10" s="120"/>
      <c r="AA10" s="120"/>
      <c r="AB10" s="120"/>
      <c r="AC10" s="120"/>
      <c r="AD10" s="120"/>
      <c r="AE10" s="120"/>
      <c r="AF10" s="120"/>
      <c r="AG10" s="120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3"/>
        <v/>
      </c>
      <c r="I11" s="16"/>
      <c r="J11" s="19">
        <f t="shared" si="4"/>
        <v>0</v>
      </c>
      <c r="K11" s="20">
        <f t="shared" si="2"/>
        <v>0</v>
      </c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Y11" s="120"/>
      <c r="AA11" s="120"/>
      <c r="AB11" s="120"/>
      <c r="AC11" s="120"/>
      <c r="AD11" s="120"/>
      <c r="AE11" s="120"/>
      <c r="AF11" s="120"/>
      <c r="AG11" s="120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3"/>
        <v/>
      </c>
      <c r="I12" s="9"/>
      <c r="J12" s="12">
        <f t="shared" si="4"/>
        <v>0</v>
      </c>
      <c r="K12" s="13">
        <f t="shared" si="2"/>
        <v>0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Y12" s="120"/>
      <c r="AA12" s="120"/>
      <c r="AB12" s="120"/>
      <c r="AC12" s="120"/>
      <c r="AD12" s="120"/>
      <c r="AE12" s="120"/>
      <c r="AF12" s="120"/>
      <c r="AG12" s="120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3"/>
        <v/>
      </c>
      <c r="I13" s="16"/>
      <c r="J13" s="19">
        <f t="shared" si="4"/>
        <v>0</v>
      </c>
      <c r="K13" s="20">
        <f t="shared" si="2"/>
        <v>0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Y13" s="120"/>
      <c r="AA13" s="120"/>
      <c r="AB13" s="120"/>
      <c r="AC13" s="120"/>
      <c r="AD13" s="120"/>
      <c r="AE13" s="120"/>
      <c r="AF13" s="120"/>
      <c r="AG13" s="120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3"/>
        <v/>
      </c>
      <c r="I14" s="9"/>
      <c r="J14" s="12">
        <f t="shared" si="4"/>
        <v>0</v>
      </c>
      <c r="K14" s="13">
        <f t="shared" si="2"/>
        <v>0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Y14" s="120"/>
      <c r="AA14" s="120"/>
      <c r="AB14" s="120"/>
      <c r="AC14" s="120"/>
      <c r="AD14" s="120"/>
      <c r="AE14" s="120"/>
      <c r="AF14" s="120"/>
      <c r="AG14" s="120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3"/>
        <v/>
      </c>
      <c r="I15" s="16"/>
      <c r="J15" s="19">
        <f t="shared" si="4"/>
        <v>0</v>
      </c>
      <c r="K15" s="20">
        <f t="shared" si="2"/>
        <v>0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Y15" s="120"/>
      <c r="AA15" s="120"/>
      <c r="AB15" s="120"/>
      <c r="AC15" s="120"/>
      <c r="AD15" s="120"/>
      <c r="AE15" s="120"/>
      <c r="AF15" s="120"/>
      <c r="AG15" s="120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3"/>
        <v/>
      </c>
      <c r="I16" s="9"/>
      <c r="J16" s="12">
        <f t="shared" si="4"/>
        <v>0</v>
      </c>
      <c r="K16" s="13">
        <f t="shared" si="2"/>
        <v>0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Y16" s="120"/>
      <c r="AA16" s="120"/>
      <c r="AB16" s="120"/>
      <c r="AC16" s="120"/>
      <c r="AD16" s="120"/>
      <c r="AE16" s="120"/>
      <c r="AF16" s="120"/>
      <c r="AG16" s="120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3"/>
        <v/>
      </c>
      <c r="I17" s="16"/>
      <c r="J17" s="19">
        <f t="shared" si="4"/>
        <v>0</v>
      </c>
      <c r="K17" s="20">
        <f t="shared" si="2"/>
        <v>0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Y17" s="120"/>
      <c r="AA17" s="120"/>
      <c r="AB17" s="120"/>
      <c r="AC17" s="120"/>
      <c r="AD17" s="120"/>
      <c r="AE17" s="120"/>
      <c r="AF17" s="120"/>
      <c r="AG17" s="120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3"/>
        <v/>
      </c>
      <c r="I18" s="9"/>
      <c r="J18" s="12">
        <f t="shared" si="4"/>
        <v>0</v>
      </c>
      <c r="K18" s="13">
        <f t="shared" si="2"/>
        <v>0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Y18" s="120"/>
      <c r="AA18" s="120"/>
      <c r="AB18" s="120"/>
      <c r="AC18" s="120"/>
      <c r="AD18" s="120"/>
      <c r="AE18" s="120"/>
      <c r="AF18" s="120"/>
      <c r="AG18" s="120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3"/>
        <v/>
      </c>
      <c r="I19" s="16"/>
      <c r="J19" s="19">
        <f t="shared" si="4"/>
        <v>0</v>
      </c>
      <c r="K19" s="20">
        <f t="shared" si="2"/>
        <v>0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Y19" s="120"/>
      <c r="AA19" s="120"/>
      <c r="AB19" s="120"/>
      <c r="AC19" s="120"/>
      <c r="AD19" s="120"/>
      <c r="AE19" s="120"/>
      <c r="AF19" s="120"/>
      <c r="AG19" s="120"/>
    </row>
    <row r="20" spans="1:33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3"/>
        <v/>
      </c>
      <c r="I20" s="9"/>
      <c r="J20" s="12">
        <f t="shared" si="4"/>
        <v>0</v>
      </c>
      <c r="K20" s="13">
        <f t="shared" si="2"/>
        <v>0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Y20" s="120"/>
      <c r="AA20" s="120"/>
      <c r="AB20" s="120"/>
      <c r="AC20" s="120"/>
      <c r="AD20" s="120"/>
      <c r="AE20" s="120"/>
      <c r="AF20" s="120"/>
      <c r="AG20" s="120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3"/>
        <v/>
      </c>
      <c r="I21" s="16"/>
      <c r="J21" s="19">
        <f t="shared" si="4"/>
        <v>0</v>
      </c>
      <c r="K21" s="20">
        <f t="shared" si="2"/>
        <v>0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Y21" s="120"/>
      <c r="AA21" s="120"/>
      <c r="AB21" s="120"/>
      <c r="AC21" s="120"/>
      <c r="AD21" s="120"/>
      <c r="AE21" s="120"/>
      <c r="AF21" s="120"/>
      <c r="AG21" s="120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3"/>
        <v/>
      </c>
      <c r="I22" s="9"/>
      <c r="J22" s="12">
        <f t="shared" si="4"/>
        <v>0</v>
      </c>
      <c r="K22" s="13">
        <f t="shared" si="2"/>
        <v>0</v>
      </c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Y22" s="120"/>
      <c r="AA22" s="120"/>
      <c r="AB22" s="120"/>
      <c r="AC22" s="120"/>
      <c r="AD22" s="120"/>
      <c r="AE22" s="120"/>
      <c r="AF22" s="120"/>
      <c r="AG22" s="120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3"/>
        <v/>
      </c>
      <c r="I23" s="16"/>
      <c r="J23" s="19">
        <f t="shared" si="4"/>
        <v>0</v>
      </c>
      <c r="K23" s="20">
        <f t="shared" si="2"/>
        <v>0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Y23" s="120"/>
      <c r="AA23" s="120"/>
      <c r="AB23" s="120"/>
      <c r="AC23" s="120"/>
      <c r="AD23" s="120"/>
      <c r="AE23" s="120"/>
      <c r="AF23" s="120"/>
      <c r="AG23" s="120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3"/>
        <v/>
      </c>
      <c r="I24" s="9"/>
      <c r="J24" s="12">
        <f t="shared" si="4"/>
        <v>0</v>
      </c>
      <c r="K24" s="13">
        <f t="shared" si="2"/>
        <v>0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Y24" s="120"/>
      <c r="AA24" s="120"/>
      <c r="AB24" s="120"/>
      <c r="AC24" s="120"/>
      <c r="AD24" s="120"/>
      <c r="AE24" s="120"/>
      <c r="AF24" s="120"/>
      <c r="AG24" s="120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3"/>
        <v/>
      </c>
      <c r="I25" s="16"/>
      <c r="J25" s="19">
        <f t="shared" si="4"/>
        <v>0</v>
      </c>
      <c r="K25" s="20">
        <f t="shared" si="2"/>
        <v>0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Y25" s="120"/>
      <c r="AA25" s="120"/>
      <c r="AB25" s="120"/>
      <c r="AC25" s="120"/>
      <c r="AD25" s="120"/>
      <c r="AE25" s="120"/>
      <c r="AF25" s="120"/>
      <c r="AG25" s="120"/>
    </row>
    <row r="26" spans="1:33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3"/>
        <v/>
      </c>
      <c r="I26" s="22"/>
      <c r="J26" s="12">
        <f t="shared" si="4"/>
        <v>0</v>
      </c>
      <c r="K26" s="13">
        <f t="shared" si="2"/>
        <v>0</v>
      </c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Y26" s="120"/>
      <c r="AA26" s="120"/>
      <c r="AB26" s="120"/>
      <c r="AC26" s="120"/>
      <c r="AD26" s="120"/>
      <c r="AE26" s="120"/>
      <c r="AF26" s="120"/>
      <c r="AG26" s="120"/>
    </row>
    <row r="27" spans="1:33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3"/>
        <v/>
      </c>
      <c r="I27" s="25"/>
      <c r="J27" s="19">
        <f t="shared" si="4"/>
        <v>0</v>
      </c>
      <c r="K27" s="20">
        <f t="shared" si="2"/>
        <v>0</v>
      </c>
      <c r="M27" s="120"/>
      <c r="P27" s="120"/>
      <c r="Y27" s="120"/>
      <c r="AA27" s="120"/>
      <c r="AB27" s="120"/>
      <c r="AC27" s="120"/>
      <c r="AD27" s="120"/>
      <c r="AE27" s="120"/>
      <c r="AF27" s="120"/>
      <c r="AG27" s="120"/>
    </row>
    <row r="28" spans="1:33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3"/>
        <v/>
      </c>
      <c r="I28" s="22"/>
      <c r="J28" s="12">
        <f t="shared" si="4"/>
        <v>0</v>
      </c>
      <c r="K28" s="13">
        <f t="shared" si="2"/>
        <v>0</v>
      </c>
      <c r="M28" s="120"/>
      <c r="O28" s="120"/>
      <c r="P28" s="120"/>
      <c r="Q28" s="120"/>
      <c r="R28" s="120"/>
      <c r="S28" s="120"/>
      <c r="Y28" s="120"/>
      <c r="AA28" s="120"/>
      <c r="AB28" s="120"/>
      <c r="AC28" s="120"/>
      <c r="AD28" s="120"/>
      <c r="AE28" s="120"/>
      <c r="AF28" s="120"/>
      <c r="AG28" s="120"/>
    </row>
    <row r="29" spans="1:33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3"/>
        <v/>
      </c>
      <c r="I29" s="25"/>
      <c r="J29" s="19">
        <f t="shared" si="4"/>
        <v>0</v>
      </c>
      <c r="K29" s="20">
        <f t="shared" si="2"/>
        <v>0</v>
      </c>
      <c r="M29" s="120"/>
      <c r="N29" s="120"/>
      <c r="O29" s="120"/>
      <c r="P29" s="120"/>
      <c r="Q29" s="120"/>
      <c r="R29" s="120"/>
      <c r="S29" s="120"/>
      <c r="AA29" s="120"/>
      <c r="AB29" s="120"/>
      <c r="AC29" s="120"/>
      <c r="AD29" s="120"/>
      <c r="AE29" s="120"/>
      <c r="AF29" s="120"/>
      <c r="AG29" s="120"/>
    </row>
    <row r="30" spans="1:33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3"/>
        <v/>
      </c>
      <c r="I30" s="22"/>
      <c r="J30" s="12">
        <f t="shared" si="4"/>
        <v>0</v>
      </c>
      <c r="K30" s="13">
        <f t="shared" si="2"/>
        <v>0</v>
      </c>
      <c r="M30" s="120"/>
      <c r="O30" s="120"/>
      <c r="P30" s="120"/>
      <c r="Q30" s="120"/>
      <c r="R30" s="120"/>
      <c r="S30" s="120"/>
      <c r="AA30" s="120"/>
      <c r="AB30" s="120"/>
      <c r="AC30" s="120"/>
      <c r="AD30" s="120"/>
      <c r="AE30" s="120"/>
      <c r="AF30" s="120"/>
      <c r="AG30" s="120"/>
    </row>
    <row r="31" spans="1:33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3"/>
        <v/>
      </c>
      <c r="I31" s="25"/>
      <c r="J31" s="19">
        <f t="shared" si="4"/>
        <v>0</v>
      </c>
      <c r="K31" s="20">
        <f t="shared" si="2"/>
        <v>0</v>
      </c>
      <c r="M31" s="120"/>
      <c r="O31" s="120"/>
      <c r="P31" s="120"/>
      <c r="R31" s="120"/>
      <c r="S31" s="120"/>
      <c r="AA31" s="120"/>
      <c r="AC31" s="120"/>
      <c r="AD31" s="120"/>
      <c r="AE31" s="120"/>
      <c r="AF31" s="120"/>
      <c r="AG31" s="120"/>
    </row>
    <row r="32" spans="1:33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3"/>
        <v/>
      </c>
      <c r="I32" s="22"/>
      <c r="J32" s="12">
        <f t="shared" si="4"/>
        <v>0</v>
      </c>
      <c r="K32" s="13">
        <f t="shared" si="2"/>
        <v>0</v>
      </c>
      <c r="M32" s="120"/>
      <c r="O32" s="120"/>
      <c r="P32" s="120"/>
      <c r="Q32" s="120"/>
      <c r="R32" s="120"/>
      <c r="S32" s="120"/>
      <c r="AA32" s="120"/>
      <c r="AB32" s="120"/>
      <c r="AC32" s="120"/>
      <c r="AD32" s="120"/>
      <c r="AE32" s="120"/>
      <c r="AF32" s="120"/>
      <c r="AG32" s="120"/>
    </row>
    <row r="33" spans="1:33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3"/>
        <v/>
      </c>
      <c r="I33" s="25"/>
      <c r="J33" s="19">
        <f t="shared" si="4"/>
        <v>0</v>
      </c>
      <c r="K33" s="20">
        <f t="shared" si="2"/>
        <v>0</v>
      </c>
      <c r="M33" s="120"/>
      <c r="N33" s="120"/>
      <c r="O33" s="120"/>
      <c r="P33" s="120"/>
      <c r="Q33" s="120"/>
      <c r="R33" s="120"/>
      <c r="S33" s="120"/>
      <c r="AA33" s="120"/>
      <c r="AB33" s="120"/>
      <c r="AC33" s="120"/>
      <c r="AD33" s="120"/>
      <c r="AE33" s="120"/>
      <c r="AF33" s="120"/>
      <c r="AG33" s="120"/>
    </row>
    <row r="34" spans="1:33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3"/>
        <v/>
      </c>
      <c r="I34" s="22"/>
      <c r="J34" s="12">
        <f t="shared" si="4"/>
        <v>0</v>
      </c>
      <c r="K34" s="13">
        <f t="shared" si="2"/>
        <v>0</v>
      </c>
      <c r="M34" s="120"/>
      <c r="AA34" s="120"/>
      <c r="AB34" s="120"/>
      <c r="AC34" s="120"/>
      <c r="AD34" s="120"/>
      <c r="AE34" s="120"/>
      <c r="AF34" s="120"/>
      <c r="AG34" s="120"/>
    </row>
    <row r="35" spans="1:33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3"/>
        <v/>
      </c>
      <c r="I35" s="25"/>
      <c r="J35" s="19">
        <f t="shared" si="4"/>
        <v>0</v>
      </c>
      <c r="K35" s="20">
        <f t="shared" si="2"/>
        <v>0</v>
      </c>
      <c r="M35" s="120"/>
      <c r="AA35" s="120"/>
      <c r="AB35" s="120"/>
      <c r="AC35" s="120"/>
      <c r="AD35" s="120"/>
      <c r="AE35" s="120"/>
      <c r="AF35" s="120"/>
      <c r="AG35" s="120"/>
    </row>
    <row r="36" spans="1:33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3"/>
        <v/>
      </c>
      <c r="I36" s="22"/>
      <c r="J36" s="12">
        <f t="shared" si="4"/>
        <v>0</v>
      </c>
      <c r="K36" s="13">
        <f t="shared" si="2"/>
        <v>0</v>
      </c>
      <c r="M36" s="120"/>
      <c r="AA36" s="120"/>
      <c r="AB36" s="120"/>
      <c r="AC36" s="120"/>
      <c r="AD36" s="120"/>
      <c r="AE36" s="120"/>
      <c r="AF36" s="120"/>
      <c r="AG36" s="120"/>
    </row>
    <row r="37" spans="1:33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3"/>
        <v/>
      </c>
      <c r="I37" s="25"/>
      <c r="J37" s="19">
        <f t="shared" si="4"/>
        <v>0</v>
      </c>
      <c r="K37" s="20">
        <f t="shared" si="2"/>
        <v>0</v>
      </c>
      <c r="M37" s="120"/>
      <c r="AA37" s="120"/>
      <c r="AB37" s="120"/>
      <c r="AC37" s="120"/>
      <c r="AD37" s="120"/>
    </row>
    <row r="38" spans="1:33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3"/>
        <v/>
      </c>
      <c r="I38" s="22"/>
      <c r="J38" s="12">
        <f t="shared" si="4"/>
        <v>0</v>
      </c>
      <c r="K38" s="13">
        <f t="shared" si="2"/>
        <v>0</v>
      </c>
      <c r="M38" s="120"/>
      <c r="AA38" s="120"/>
      <c r="AB38" s="120"/>
      <c r="AC38" s="120"/>
      <c r="AD38" s="120"/>
    </row>
    <row r="39" spans="1:33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3"/>
        <v/>
      </c>
      <c r="I39" s="25"/>
      <c r="J39" s="19">
        <f t="shared" si="4"/>
        <v>0</v>
      </c>
      <c r="K39" s="20">
        <f t="shared" si="2"/>
        <v>0</v>
      </c>
      <c r="M39" s="120"/>
      <c r="AA39" s="120"/>
      <c r="AB39" s="120"/>
      <c r="AC39" s="120"/>
      <c r="AD39" s="120"/>
    </row>
    <row r="40" spans="1:33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3"/>
        <v/>
      </c>
      <c r="I40" s="22"/>
      <c r="J40" s="12">
        <f t="shared" si="4"/>
        <v>0</v>
      </c>
      <c r="K40" s="13">
        <f t="shared" si="2"/>
        <v>0</v>
      </c>
      <c r="M40" s="120"/>
      <c r="AA40" s="120"/>
      <c r="AB40" s="120"/>
      <c r="AC40" s="120"/>
    </row>
    <row r="41" spans="1:33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3"/>
        <v/>
      </c>
      <c r="I41" s="25"/>
      <c r="J41" s="19">
        <f t="shared" si="4"/>
        <v>0</v>
      </c>
      <c r="K41" s="20">
        <f t="shared" si="2"/>
        <v>0</v>
      </c>
      <c r="M41" s="120"/>
      <c r="AA41" s="120"/>
    </row>
    <row r="42" spans="1:33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3"/>
        <v/>
      </c>
      <c r="I42" s="22"/>
      <c r="J42" s="12">
        <f t="shared" si="4"/>
        <v>0</v>
      </c>
      <c r="K42" s="13">
        <f t="shared" si="2"/>
        <v>0</v>
      </c>
      <c r="M42" s="120"/>
      <c r="AA42" s="120"/>
    </row>
    <row r="43" spans="1:33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3"/>
        <v/>
      </c>
      <c r="I43" s="25"/>
      <c r="J43" s="19">
        <f t="shared" si="4"/>
        <v>0</v>
      </c>
      <c r="K43" s="20">
        <f t="shared" si="2"/>
        <v>0</v>
      </c>
      <c r="M43" s="120"/>
      <c r="AA43" s="120"/>
    </row>
    <row r="44" spans="1:33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 t="str">
        <f t="shared" si="3"/>
        <v/>
      </c>
      <c r="I44" s="22"/>
      <c r="J44" s="12">
        <f t="shared" si="4"/>
        <v>0</v>
      </c>
      <c r="K44" s="13">
        <f t="shared" si="2"/>
        <v>0</v>
      </c>
      <c r="M44" s="120"/>
      <c r="AA44" s="120"/>
    </row>
    <row r="45" spans="1:33" ht="15.75" hidden="1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N45" s="120"/>
    </row>
    <row r="46" spans="1:33" ht="15.75" hidden="1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N46" s="120"/>
    </row>
    <row r="47" spans="1:33" ht="15.75" hidden="1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N47" s="120"/>
    </row>
    <row r="48" spans="1:33" ht="15.75" hidden="1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N48" s="120"/>
    </row>
    <row r="49" spans="1:33" ht="15.75" hidden="1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N49" s="120"/>
    </row>
    <row r="50" spans="1:33" ht="15.75" hidden="1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N50" s="120"/>
    </row>
    <row r="51" spans="1:33" ht="15.75" hidden="1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N51" s="120"/>
    </row>
    <row r="52" spans="1:33" ht="15.75" hidden="1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</row>
    <row r="53" spans="1:33" ht="15.75" hidden="1" customHeight="1"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AA53" s="120"/>
      <c r="AB53" s="120"/>
      <c r="AC53" s="120"/>
      <c r="AD53" s="120"/>
      <c r="AE53" s="120"/>
      <c r="AF53" s="120"/>
      <c r="AG53" s="120"/>
    </row>
    <row r="54" spans="1:33" ht="15.75" hidden="1" customHeight="1"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AA54" s="120"/>
      <c r="AB54" s="120"/>
      <c r="AC54" s="120"/>
      <c r="AD54" s="120"/>
      <c r="AE54" s="120"/>
      <c r="AF54" s="120"/>
      <c r="AG54" s="120"/>
    </row>
    <row r="55" spans="1:33" ht="15.75" hidden="1" customHeight="1"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Y55" s="120"/>
      <c r="AA55" s="120"/>
      <c r="AB55" s="120"/>
      <c r="AC55" s="120"/>
      <c r="AD55" s="120"/>
      <c r="AE55" s="120"/>
      <c r="AF55" s="120"/>
      <c r="AG55" s="120"/>
    </row>
    <row r="56" spans="1:33" ht="15.75" hidden="1" customHeight="1"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AA56" s="120"/>
      <c r="AB56" s="120"/>
      <c r="AC56" s="120"/>
      <c r="AD56" s="120"/>
      <c r="AE56" s="120"/>
      <c r="AF56" s="120"/>
      <c r="AG56" s="120"/>
    </row>
    <row r="57" spans="1:33" ht="15.75" hidden="1" customHeight="1"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Y57" s="120"/>
      <c r="AA57" s="120"/>
      <c r="AB57" s="120"/>
      <c r="AC57" s="120"/>
      <c r="AD57" s="120"/>
      <c r="AE57" s="120"/>
      <c r="AF57" s="120"/>
      <c r="AG57" s="120"/>
    </row>
    <row r="58" spans="1:33" ht="15.75" hidden="1" customHeight="1"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Y58" s="120"/>
      <c r="AA58" s="120"/>
      <c r="AB58" s="120"/>
      <c r="AC58" s="120"/>
      <c r="AD58" s="120"/>
      <c r="AE58" s="120"/>
      <c r="AF58" s="120"/>
      <c r="AG58" s="120"/>
    </row>
    <row r="59" spans="1:33" ht="15.75" hidden="1" customHeight="1"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Y59" s="120"/>
      <c r="AA59" s="120"/>
      <c r="AB59" s="120"/>
      <c r="AC59" s="120"/>
      <c r="AD59" s="120"/>
      <c r="AE59" s="120"/>
      <c r="AF59" s="120"/>
      <c r="AG59" s="120"/>
    </row>
    <row r="60" spans="1:33" ht="15.75" hidden="1" customHeight="1"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Y60" s="120"/>
      <c r="AA60" s="120"/>
      <c r="AB60" s="120"/>
      <c r="AC60" s="120"/>
      <c r="AD60" s="120"/>
      <c r="AE60" s="120"/>
      <c r="AF60" s="120"/>
      <c r="AG60" s="120"/>
    </row>
    <row r="61" spans="1:33" ht="15.75" hidden="1" customHeight="1"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Y61" s="120"/>
      <c r="AA61" s="120"/>
      <c r="AB61" s="120"/>
      <c r="AC61" s="120"/>
      <c r="AD61" s="120"/>
      <c r="AE61" s="120"/>
      <c r="AF61" s="120"/>
      <c r="AG61" s="120"/>
    </row>
    <row r="62" spans="1:33" ht="15.75" hidden="1" customHeight="1"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Y62" s="120"/>
      <c r="AA62" s="120"/>
      <c r="AB62" s="120"/>
      <c r="AC62" s="120"/>
      <c r="AD62" s="120"/>
      <c r="AE62" s="120"/>
      <c r="AF62" s="120"/>
      <c r="AG62" s="120"/>
    </row>
    <row r="63" spans="1:33" ht="15.75" hidden="1" customHeight="1"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Y63" s="120"/>
      <c r="AA63" s="120"/>
      <c r="AB63" s="120"/>
      <c r="AC63" s="120"/>
      <c r="AD63" s="120"/>
      <c r="AE63" s="120"/>
      <c r="AF63" s="120"/>
      <c r="AG63" s="120"/>
    </row>
    <row r="64" spans="1:33" ht="15.75" hidden="1" customHeight="1"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Y64" s="120"/>
      <c r="AA64" s="120"/>
      <c r="AB64" s="120"/>
      <c r="AC64" s="120"/>
      <c r="AD64" s="120"/>
      <c r="AE64" s="120"/>
      <c r="AF64" s="120"/>
      <c r="AG64" s="120"/>
    </row>
    <row r="65" spans="1:33" ht="15.75" hidden="1" customHeight="1"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Y65" s="120"/>
      <c r="AA65" s="120"/>
      <c r="AB65" s="120"/>
      <c r="AC65" s="120"/>
      <c r="AD65" s="120"/>
      <c r="AE65" s="120"/>
      <c r="AF65" s="120"/>
      <c r="AG65" s="120"/>
    </row>
    <row r="66" spans="1:33" ht="15.75" hidden="1" customHeight="1"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Y66" s="120"/>
      <c r="AA66" s="120"/>
      <c r="AB66" s="120"/>
      <c r="AC66" s="120"/>
      <c r="AD66" s="120"/>
      <c r="AE66" s="120"/>
      <c r="AF66" s="120"/>
      <c r="AG66" s="120"/>
    </row>
    <row r="67" spans="1:33" ht="15.75" hidden="1" customHeight="1"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Y67" s="120"/>
      <c r="AA67" s="120"/>
      <c r="AB67" s="120"/>
      <c r="AC67" s="120"/>
      <c r="AD67" s="120"/>
      <c r="AE67" s="120"/>
      <c r="AF67" s="120"/>
      <c r="AG67" s="120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Y68" s="120"/>
      <c r="AA68" s="120"/>
      <c r="AB68" s="120"/>
      <c r="AC68" s="120"/>
      <c r="AD68" s="120"/>
      <c r="AE68" s="120"/>
      <c r="AF68" s="120"/>
      <c r="AG68" s="120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Y69" s="120"/>
      <c r="AA69" s="120"/>
      <c r="AB69" s="120"/>
      <c r="AC69" s="120"/>
      <c r="AD69" s="120"/>
      <c r="AE69" s="120"/>
      <c r="AF69" s="120"/>
      <c r="AG69" s="120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Y70" s="120"/>
      <c r="AA70" s="120"/>
      <c r="AB70" s="120"/>
      <c r="AC70" s="120"/>
      <c r="AD70" s="120"/>
      <c r="AE70" s="120"/>
      <c r="AF70" s="120"/>
      <c r="AG70" s="120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Y71" s="120"/>
      <c r="AA71" s="120"/>
      <c r="AB71" s="120"/>
      <c r="AC71" s="120"/>
      <c r="AD71" s="120"/>
      <c r="AE71" s="120"/>
      <c r="AF71" s="120"/>
      <c r="AG71" s="120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Y72" s="120"/>
      <c r="AA72" s="120"/>
      <c r="AB72" s="120"/>
      <c r="AC72" s="120"/>
      <c r="AD72" s="120"/>
      <c r="AE72" s="120"/>
      <c r="AF72" s="120"/>
      <c r="AG72" s="120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Y73" s="120"/>
      <c r="AA73" s="120"/>
      <c r="AB73" s="120"/>
      <c r="AC73" s="120"/>
      <c r="AD73" s="120"/>
      <c r="AE73" s="120"/>
      <c r="AF73" s="120"/>
      <c r="AG73" s="120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Y74" s="120"/>
      <c r="AA74" s="120"/>
      <c r="AB74" s="120"/>
      <c r="AC74" s="120"/>
      <c r="AD74" s="120"/>
      <c r="AE74" s="120"/>
      <c r="AF74" s="120"/>
      <c r="AG74" s="120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Y75" s="120"/>
      <c r="AA75" s="120"/>
      <c r="AB75" s="120"/>
      <c r="AC75" s="120"/>
      <c r="AD75" s="120"/>
      <c r="AE75" s="120"/>
      <c r="AF75" s="120"/>
      <c r="AG75" s="120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Y76" s="120"/>
      <c r="AA76" s="120"/>
      <c r="AB76" s="120"/>
      <c r="AC76" s="120"/>
      <c r="AD76" s="120"/>
      <c r="AE76" s="120"/>
      <c r="AF76" s="120"/>
      <c r="AG76" s="120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Y77" s="120"/>
      <c r="AA77" s="120"/>
      <c r="AB77" s="120"/>
      <c r="AC77" s="120"/>
      <c r="AD77" s="120"/>
      <c r="AE77" s="120"/>
      <c r="AF77" s="120"/>
      <c r="AG77" s="120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Y78" s="120"/>
      <c r="AA78" s="120"/>
      <c r="AB78" s="120"/>
      <c r="AC78" s="120"/>
      <c r="AD78" s="120"/>
      <c r="AE78" s="120"/>
      <c r="AF78" s="120"/>
      <c r="AG78" s="120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120"/>
      <c r="R79" s="120"/>
      <c r="S79" s="120"/>
      <c r="T79" s="120"/>
      <c r="U79" s="120"/>
      <c r="Y79" s="120"/>
      <c r="AA79" s="120"/>
      <c r="AB79" s="120"/>
      <c r="AC79" s="120"/>
      <c r="AD79" s="120"/>
      <c r="AE79" s="120"/>
      <c r="AF79" s="120"/>
      <c r="AG79" s="120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120"/>
      <c r="R80" s="120"/>
      <c r="S80" s="120"/>
      <c r="T80" s="120"/>
      <c r="U80" s="120"/>
      <c r="Y80" s="120"/>
      <c r="AA80" s="120"/>
      <c r="AB80" s="120"/>
      <c r="AC80" s="120"/>
      <c r="AD80" s="120"/>
      <c r="AE80" s="120"/>
      <c r="AF80" s="120"/>
      <c r="AG80" s="120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120"/>
      <c r="R81" s="120"/>
      <c r="S81" s="120"/>
      <c r="T81" s="120"/>
      <c r="U81" s="120"/>
      <c r="AA81" s="120"/>
      <c r="AB81" s="120"/>
      <c r="AC81" s="120"/>
      <c r="AD81" s="120"/>
      <c r="AE81" s="120"/>
      <c r="AF81" s="120"/>
      <c r="AG81" s="120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120"/>
      <c r="R82" s="120"/>
      <c r="S82" s="120"/>
      <c r="T82" s="120"/>
      <c r="U82" s="120"/>
      <c r="AA82" s="120"/>
      <c r="AB82" s="120"/>
      <c r="AC82" s="120"/>
      <c r="AD82" s="120"/>
      <c r="AE82" s="120"/>
      <c r="AF82" s="120"/>
      <c r="AG82" s="120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120"/>
      <c r="R83" s="120"/>
      <c r="S83" s="120"/>
      <c r="T83" s="120"/>
      <c r="U83" s="120"/>
      <c r="AA83" s="120"/>
      <c r="AB83" s="120"/>
      <c r="AC83" s="120"/>
      <c r="AD83" s="120"/>
      <c r="AE83" s="120"/>
      <c r="AF83" s="120"/>
      <c r="AG83" s="120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120"/>
      <c r="R84" s="120"/>
      <c r="S84" s="120"/>
      <c r="T84" s="120"/>
      <c r="U84" s="120"/>
      <c r="AA84" s="120"/>
      <c r="AB84" s="120"/>
      <c r="AC84" s="120"/>
      <c r="AD84" s="120"/>
      <c r="AE84" s="120"/>
      <c r="AF84" s="120"/>
      <c r="AG84" s="120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120"/>
      <c r="R85" s="120"/>
      <c r="S85" s="120"/>
      <c r="T85" s="120"/>
      <c r="U85" s="120"/>
      <c r="AA85" s="120"/>
      <c r="AB85" s="120"/>
      <c r="AC85" s="120"/>
      <c r="AD85" s="120"/>
      <c r="AE85" s="120"/>
      <c r="AF85" s="120"/>
      <c r="AG85" s="120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S86" s="120"/>
      <c r="T86" s="120"/>
      <c r="AA86" s="120"/>
      <c r="AB86" s="120"/>
      <c r="AC86" s="120"/>
      <c r="AD86" s="120"/>
      <c r="AE86" s="120"/>
      <c r="AF86" s="120"/>
      <c r="AG86" s="120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AA87" s="120"/>
      <c r="AB87" s="120"/>
      <c r="AC87" s="120"/>
      <c r="AD87" s="120"/>
      <c r="AE87" s="120"/>
      <c r="AF87" s="120"/>
      <c r="AG87" s="120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AA88" s="120"/>
      <c r="AB88" s="120"/>
      <c r="AC88" s="120"/>
      <c r="AD88" s="120"/>
      <c r="AE88" s="120"/>
      <c r="AF88" s="120"/>
      <c r="AG88" s="120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AA89" s="120"/>
      <c r="AB89" s="120"/>
      <c r="AC89" s="120"/>
      <c r="AD89" s="120"/>
      <c r="AE89" s="120"/>
      <c r="AF89" s="120"/>
      <c r="AG89" s="120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120"/>
      <c r="AB90" s="120"/>
      <c r="AC90" s="120"/>
      <c r="AD90" s="120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120"/>
      <c r="AB91" s="120"/>
      <c r="AC91" s="120"/>
      <c r="AD91" s="120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120"/>
      <c r="AB92" s="120"/>
      <c r="AC92" s="120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120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120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120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120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xeBHrhpWfNjGYVqSeRMkC1OmuyPOSXvkw94oMMecPcvuwnzqpUWbp/zQPStlriuXKwIPx173GeECmpR9jPdjcQ==" saltValue="qeTrGFIDuYQYz+aaV1+/Og==" spinCount="100000" sheet="1" objects="1" scenarios="1"/>
  <mergeCells count="2">
    <mergeCell ref="A1:A3"/>
    <mergeCell ref="B1:K2"/>
  </mergeCells>
  <conditionalFormatting sqref="G4:G44">
    <cfRule type="cellIs" dxfId="26" priority="5" operator="lessThan">
      <formula>7</formula>
    </cfRule>
  </conditionalFormatting>
  <conditionalFormatting sqref="G4:G44">
    <cfRule type="cellIs" dxfId="25" priority="6" operator="greaterThanOrEqual">
      <formula>7</formula>
    </cfRule>
  </conditionalFormatting>
  <conditionalFormatting sqref="B4:E44">
    <cfRule type="cellIs" dxfId="24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F6128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46.570312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hidden="1" customWidth="1"/>
    <col min="26" max="26" width="14.42578125" hidden="1" customWidth="1"/>
    <col min="27" max="27" width="38.28515625" hidden="1" customWidth="1"/>
    <col min="28" max="33" width="11.5703125" hidden="1" customWidth="1"/>
    <col min="34" max="16384" width="14.42578125" hidden="1"/>
  </cols>
  <sheetData>
    <row r="1" spans="1:33">
      <c r="A1" s="125" t="s">
        <v>2</v>
      </c>
      <c r="B1" s="128" t="s">
        <v>52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4"/>
      <c r="R1" s="4"/>
      <c r="S1" s="4"/>
      <c r="T1" s="4"/>
      <c r="U1" s="4"/>
      <c r="V1" s="4"/>
      <c r="W1" s="4"/>
      <c r="X1" s="4"/>
      <c r="Y1" s="4"/>
      <c r="AA1" s="4"/>
      <c r="AB1" s="4"/>
      <c r="AC1" s="4"/>
      <c r="AD1" s="4"/>
      <c r="AE1" s="4"/>
      <c r="AF1" s="4"/>
      <c r="AG1" s="4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4"/>
      <c r="R2" s="4"/>
      <c r="S2" s="4"/>
      <c r="T2" s="4"/>
      <c r="U2" s="4"/>
      <c r="V2" s="4"/>
      <c r="W2" s="4"/>
      <c r="X2" s="4"/>
      <c r="Y2" s="4"/>
      <c r="AA2" s="4"/>
      <c r="AB2" s="4"/>
      <c r="AC2" s="4"/>
      <c r="AD2" s="4"/>
      <c r="AE2" s="4"/>
      <c r="AF2" s="4"/>
      <c r="AG2" s="4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4"/>
      <c r="R3" s="4"/>
      <c r="S3" s="4"/>
      <c r="T3" s="4"/>
      <c r="U3" s="4"/>
      <c r="V3" s="4"/>
      <c r="W3" s="4"/>
      <c r="Y3" s="4"/>
      <c r="Z3" s="4"/>
      <c r="AA3" s="4"/>
      <c r="AB3" s="4"/>
      <c r="AC3" s="4"/>
      <c r="AD3" s="4"/>
      <c r="AE3" s="4"/>
      <c r="AF3" s="4"/>
      <c r="AG3" s="4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>IF(AND(F4&gt;=10,F4&lt;28,G4&lt;7),ROUND((50-G4*6)/4,1),"")</f>
        <v/>
      </c>
      <c r="I4" s="11"/>
      <c r="J4" s="12">
        <f>IF(AND(B4&lt;&gt;"",C4&lt;&gt;"",D4&lt;&gt;"",E4&lt;&gt;""),IF(OR(F4&gt;=28,F4&lt;10),G4,IF(I4=H4,5,((G4*6)+(I4*4))/10)),)</f>
        <v>0</v>
      </c>
      <c r="K4" s="13"/>
      <c r="M4" s="14" t="s">
        <v>15</v>
      </c>
      <c r="N4" s="120"/>
      <c r="O4" s="120"/>
      <c r="P4" s="12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ref="H5:H44" si="2">IF(AND(F5&gt;=10,F5&lt;28,G5&lt;7),ROUND((50-G5*6)/4,1),"")</f>
        <v/>
      </c>
      <c r="I5" s="16"/>
      <c r="J5" s="12">
        <f t="shared" ref="J5:J44" si="3">IF(AND(B5&lt;&gt;"",C5&lt;&gt;"",D5&lt;&gt;"",E5&lt;&gt;""),IF(OR(F5&gt;=28,F5&lt;10),G5,IF(I5=H5,5,((G5*6)+(I5*4))/10)),)</f>
        <v>0</v>
      </c>
      <c r="K5" s="20"/>
      <c r="M5" s="7" t="s">
        <v>16</v>
      </c>
      <c r="N5" s="120"/>
      <c r="O5" s="120"/>
      <c r="P5" s="120"/>
      <c r="Q5" s="4"/>
      <c r="R5" s="4"/>
      <c r="S5" s="4"/>
      <c r="T5" s="4"/>
      <c r="U5" s="4"/>
      <c r="V5" s="4"/>
      <c r="W5" s="4"/>
      <c r="Y5" s="4"/>
      <c r="AA5" s="4"/>
      <c r="AB5" s="4"/>
      <c r="AC5" s="4"/>
      <c r="AD5" s="4"/>
      <c r="AE5" s="4"/>
      <c r="AF5" s="4"/>
      <c r="AG5" s="4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9"/>
      <c r="J6" s="12">
        <f t="shared" si="3"/>
        <v>0</v>
      </c>
      <c r="K6" s="13"/>
      <c r="M6" s="21" t="s">
        <v>17</v>
      </c>
      <c r="N6" s="120"/>
      <c r="O6" s="120"/>
      <c r="P6" s="120"/>
      <c r="Q6" s="4"/>
      <c r="R6" s="4"/>
      <c r="S6" s="4"/>
      <c r="T6" s="4"/>
      <c r="U6" s="4"/>
      <c r="V6" s="4"/>
      <c r="W6" s="4"/>
      <c r="Y6" s="4"/>
      <c r="AA6" s="4"/>
      <c r="AB6" s="4"/>
      <c r="AC6" s="4"/>
      <c r="AD6" s="4"/>
      <c r="AE6" s="4"/>
      <c r="AF6" s="4"/>
      <c r="AG6" s="4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6"/>
      <c r="J7" s="12">
        <f t="shared" si="3"/>
        <v>0</v>
      </c>
      <c r="K7" s="20"/>
      <c r="M7" s="14" t="s">
        <v>18</v>
      </c>
      <c r="N7" s="120"/>
      <c r="O7" s="120"/>
      <c r="P7" s="120"/>
      <c r="Q7" s="4"/>
      <c r="R7" s="4"/>
      <c r="S7" s="4"/>
      <c r="T7" s="4"/>
      <c r="U7" s="4"/>
      <c r="V7" s="4"/>
      <c r="W7" s="4"/>
      <c r="Y7" s="4"/>
      <c r="AA7" s="4"/>
      <c r="AB7" s="4"/>
      <c r="AC7" s="4"/>
      <c r="AD7" s="4"/>
      <c r="AE7" s="4"/>
      <c r="AF7" s="4"/>
      <c r="AG7" s="4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9"/>
      <c r="J8" s="12">
        <f t="shared" si="3"/>
        <v>0</v>
      </c>
      <c r="K8" s="13"/>
      <c r="M8" s="14" t="s">
        <v>19</v>
      </c>
      <c r="N8" s="120"/>
      <c r="O8" s="120"/>
      <c r="P8" s="120"/>
      <c r="Q8" s="4"/>
      <c r="R8" s="4"/>
      <c r="S8" s="4"/>
      <c r="T8" s="4"/>
      <c r="U8" s="4"/>
      <c r="V8" s="4"/>
      <c r="W8" s="4"/>
      <c r="Y8" s="4"/>
      <c r="AA8" s="4"/>
      <c r="AB8" s="4"/>
      <c r="AC8" s="4"/>
      <c r="AD8" s="4"/>
      <c r="AE8" s="4"/>
      <c r="AF8" s="4"/>
      <c r="AG8" s="4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6"/>
      <c r="J9" s="12">
        <f t="shared" si="3"/>
        <v>0</v>
      </c>
      <c r="K9" s="20"/>
      <c r="M9" s="14" t="s">
        <v>20</v>
      </c>
      <c r="N9" s="120"/>
      <c r="O9" s="120"/>
      <c r="P9" s="120"/>
      <c r="Q9" s="4"/>
      <c r="R9" s="4"/>
      <c r="S9" s="4"/>
      <c r="T9" s="4"/>
      <c r="U9" s="4"/>
      <c r="V9" s="4"/>
      <c r="W9" s="4"/>
      <c r="Y9" s="4"/>
      <c r="AA9" s="4"/>
      <c r="AB9" s="4"/>
      <c r="AC9" s="4"/>
      <c r="AD9" s="4"/>
      <c r="AE9" s="4"/>
      <c r="AF9" s="4"/>
      <c r="AG9" s="4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9"/>
      <c r="J10" s="12">
        <f t="shared" si="3"/>
        <v>0</v>
      </c>
      <c r="K10" s="13"/>
      <c r="M10" s="120"/>
      <c r="N10" s="120"/>
      <c r="O10" s="120"/>
      <c r="P10" s="120"/>
      <c r="Q10" s="4"/>
      <c r="R10" s="4"/>
      <c r="S10" s="4"/>
      <c r="T10" s="4"/>
      <c r="U10" s="4"/>
      <c r="V10" s="4"/>
      <c r="W10" s="4"/>
      <c r="Y10" s="4"/>
      <c r="AA10" s="4"/>
      <c r="AB10" s="4"/>
      <c r="AC10" s="4"/>
      <c r="AD10" s="4"/>
      <c r="AE10" s="4"/>
      <c r="AF10" s="4"/>
      <c r="AG10" s="4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6"/>
      <c r="J11" s="12">
        <f t="shared" si="3"/>
        <v>0</v>
      </c>
      <c r="K11" s="20"/>
      <c r="M11" s="120"/>
      <c r="N11" s="120"/>
      <c r="O11" s="120"/>
      <c r="P11" s="120"/>
      <c r="Q11" s="4"/>
      <c r="R11" s="4"/>
      <c r="S11" s="4"/>
      <c r="T11" s="4"/>
      <c r="U11" s="4"/>
      <c r="V11" s="4"/>
      <c r="W11" s="4"/>
      <c r="Y11" s="4"/>
      <c r="AA11" s="4"/>
      <c r="AB11" s="4"/>
      <c r="AC11" s="4"/>
      <c r="AD11" s="4"/>
      <c r="AE11" s="4"/>
      <c r="AF11" s="4"/>
      <c r="AG11" s="4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9"/>
      <c r="J12" s="12">
        <f t="shared" si="3"/>
        <v>0</v>
      </c>
      <c r="K12" s="13"/>
      <c r="M12" s="120"/>
      <c r="N12" s="120"/>
      <c r="O12" s="120"/>
      <c r="P12" s="120"/>
      <c r="Q12" s="4"/>
      <c r="R12" s="4"/>
      <c r="S12" s="4"/>
      <c r="T12" s="4"/>
      <c r="U12" s="4"/>
      <c r="V12" s="4"/>
      <c r="W12" s="4"/>
      <c r="Y12" s="4"/>
      <c r="AA12" s="4"/>
      <c r="AB12" s="4"/>
      <c r="AC12" s="4"/>
      <c r="AD12" s="4"/>
      <c r="AE12" s="4"/>
      <c r="AF12" s="4"/>
      <c r="AG12" s="4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6"/>
      <c r="J13" s="12">
        <f t="shared" si="3"/>
        <v>0</v>
      </c>
      <c r="K13" s="20"/>
      <c r="M13" s="120"/>
      <c r="N13" s="120"/>
      <c r="O13" s="120"/>
      <c r="P13" s="120"/>
      <c r="Q13" s="4"/>
      <c r="R13" s="4"/>
      <c r="S13" s="4"/>
      <c r="T13" s="4"/>
      <c r="U13" s="4"/>
      <c r="V13" s="4"/>
      <c r="W13" s="4"/>
      <c r="Y13" s="4"/>
      <c r="AA13" s="4"/>
      <c r="AB13" s="4"/>
      <c r="AC13" s="4"/>
      <c r="AD13" s="4"/>
      <c r="AE13" s="4"/>
      <c r="AF13" s="4"/>
      <c r="AG13" s="4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9"/>
      <c r="J14" s="12">
        <f t="shared" si="3"/>
        <v>0</v>
      </c>
      <c r="K14" s="13"/>
      <c r="M14" s="120"/>
      <c r="N14" s="120"/>
      <c r="O14" s="120"/>
      <c r="P14" s="120"/>
      <c r="Q14" s="4"/>
      <c r="R14" s="4"/>
      <c r="S14" s="4"/>
      <c r="T14" s="4"/>
      <c r="U14" s="4"/>
      <c r="V14" s="4"/>
      <c r="W14" s="4"/>
      <c r="Y14" s="4"/>
      <c r="AA14" s="4"/>
      <c r="AB14" s="4"/>
      <c r="AC14" s="4"/>
      <c r="AD14" s="4"/>
      <c r="AE14" s="4"/>
      <c r="AF14" s="4"/>
      <c r="AG14" s="4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6"/>
      <c r="J15" s="12">
        <f t="shared" si="3"/>
        <v>0</v>
      </c>
      <c r="K15" s="20"/>
      <c r="M15" s="120"/>
      <c r="N15" s="120"/>
      <c r="O15" s="120"/>
      <c r="P15" s="120"/>
      <c r="Q15" s="4"/>
      <c r="R15" s="4"/>
      <c r="S15" s="4"/>
      <c r="T15" s="4"/>
      <c r="U15" s="4"/>
      <c r="V15" s="4"/>
      <c r="W15" s="4"/>
      <c r="Y15" s="4"/>
      <c r="AA15" s="4"/>
      <c r="AB15" s="4"/>
      <c r="AC15" s="4"/>
      <c r="AD15" s="4"/>
      <c r="AE15" s="4"/>
      <c r="AF15" s="4"/>
      <c r="AG15" s="4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9"/>
      <c r="J16" s="12">
        <f t="shared" si="3"/>
        <v>0</v>
      </c>
      <c r="K16" s="13"/>
      <c r="M16" s="120"/>
      <c r="N16" s="120"/>
      <c r="O16" s="120"/>
      <c r="P16" s="120"/>
      <c r="Q16" s="4"/>
      <c r="R16" s="4"/>
      <c r="S16" s="4"/>
      <c r="T16" s="4"/>
      <c r="U16" s="4"/>
      <c r="V16" s="4"/>
      <c r="W16" s="4"/>
      <c r="Y16" s="4"/>
      <c r="AA16" s="4"/>
      <c r="AB16" s="4"/>
      <c r="AC16" s="4"/>
      <c r="AD16" s="4"/>
      <c r="AE16" s="4"/>
      <c r="AF16" s="4"/>
      <c r="AG16" s="4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6"/>
      <c r="J17" s="12">
        <f t="shared" si="3"/>
        <v>0</v>
      </c>
      <c r="K17" s="20"/>
      <c r="M17" s="120"/>
      <c r="N17" s="120"/>
      <c r="O17" s="120"/>
      <c r="P17" s="120"/>
      <c r="Q17" s="4"/>
      <c r="R17" s="4"/>
      <c r="S17" s="4"/>
      <c r="T17" s="4"/>
      <c r="U17" s="4"/>
      <c r="V17" s="4"/>
      <c r="W17" s="4"/>
      <c r="Y17" s="4"/>
      <c r="AA17" s="4"/>
      <c r="AB17" s="4"/>
      <c r="AC17" s="4"/>
      <c r="AD17" s="4"/>
      <c r="AE17" s="4"/>
      <c r="AF17" s="4"/>
      <c r="AG17" s="4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9"/>
      <c r="J18" s="12">
        <f t="shared" si="3"/>
        <v>0</v>
      </c>
      <c r="K18" s="13"/>
      <c r="M18" s="120"/>
      <c r="N18" s="120"/>
      <c r="O18" s="120"/>
      <c r="P18" s="120"/>
      <c r="Q18" s="4"/>
      <c r="R18" s="4"/>
      <c r="S18" s="4"/>
      <c r="T18" s="4"/>
      <c r="U18" s="4"/>
      <c r="V18" s="4"/>
      <c r="W18" s="4"/>
      <c r="Y18" s="4"/>
      <c r="AA18" s="4"/>
      <c r="AB18" s="4"/>
      <c r="AC18" s="4"/>
      <c r="AD18" s="4"/>
      <c r="AE18" s="4"/>
      <c r="AF18" s="4"/>
      <c r="AG18" s="4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6"/>
      <c r="J19" s="12">
        <f t="shared" si="3"/>
        <v>0</v>
      </c>
      <c r="K19" s="20"/>
      <c r="M19" s="120"/>
      <c r="N19" s="120"/>
      <c r="O19" s="120"/>
      <c r="P19" s="120"/>
      <c r="Q19" s="4"/>
      <c r="R19" s="4"/>
      <c r="S19" s="4"/>
      <c r="T19" s="4"/>
      <c r="U19" s="4"/>
      <c r="V19" s="4"/>
      <c r="W19" s="4"/>
      <c r="Y19" s="4"/>
      <c r="AA19" s="4"/>
      <c r="AB19" s="4"/>
      <c r="AC19" s="4"/>
      <c r="AD19" s="4"/>
      <c r="AE19" s="4"/>
      <c r="AF19" s="4"/>
      <c r="AG19" s="4"/>
    </row>
    <row r="20" spans="1:33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9"/>
      <c r="J20" s="12">
        <f t="shared" si="3"/>
        <v>0</v>
      </c>
      <c r="K20" s="13"/>
      <c r="M20" s="120"/>
      <c r="N20" s="120"/>
      <c r="O20" s="120"/>
      <c r="P20" s="120"/>
      <c r="Q20" s="4"/>
      <c r="R20" s="4"/>
      <c r="S20" s="4"/>
      <c r="T20" s="4"/>
      <c r="U20" s="4"/>
      <c r="V20" s="4"/>
      <c r="W20" s="4"/>
      <c r="Y20" s="4"/>
      <c r="AA20" s="4"/>
      <c r="AB20" s="4"/>
      <c r="AC20" s="4"/>
      <c r="AD20" s="4"/>
      <c r="AE20" s="4"/>
      <c r="AF20" s="4"/>
      <c r="AG20" s="4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2"/>
        <v/>
      </c>
      <c r="I21" s="16"/>
      <c r="J21" s="12">
        <f t="shared" si="3"/>
        <v>0</v>
      </c>
      <c r="K21" s="20"/>
      <c r="M21" s="120"/>
      <c r="N21" s="120"/>
      <c r="O21" s="120"/>
      <c r="P21" s="120"/>
      <c r="Q21" s="4"/>
      <c r="R21" s="4"/>
      <c r="S21" s="4"/>
      <c r="T21" s="4"/>
      <c r="U21" s="4"/>
      <c r="V21" s="4"/>
      <c r="W21" s="4"/>
      <c r="Y21" s="4"/>
      <c r="AA21" s="4"/>
      <c r="AB21" s="4"/>
      <c r="AC21" s="4"/>
      <c r="AD21" s="4"/>
      <c r="AE21" s="4"/>
      <c r="AF21" s="4"/>
      <c r="AG21" s="4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9"/>
      <c r="J22" s="12">
        <f t="shared" si="3"/>
        <v>0</v>
      </c>
      <c r="K22" s="13"/>
      <c r="M22" s="120"/>
      <c r="N22" s="120"/>
      <c r="O22" s="120"/>
      <c r="P22" s="120"/>
      <c r="Q22" s="4"/>
      <c r="R22" s="4"/>
      <c r="S22" s="4"/>
      <c r="T22" s="4"/>
      <c r="U22" s="4"/>
      <c r="V22" s="4"/>
      <c r="W22" s="4"/>
      <c r="Y22" s="4"/>
      <c r="AA22" s="4"/>
      <c r="AB22" s="4"/>
      <c r="AC22" s="4"/>
      <c r="AD22" s="4"/>
      <c r="AE22" s="4"/>
      <c r="AF22" s="4"/>
      <c r="AG22" s="4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6"/>
      <c r="J23" s="12">
        <f t="shared" si="3"/>
        <v>0</v>
      </c>
      <c r="K23" s="20"/>
      <c r="M23" s="120"/>
      <c r="N23" s="120"/>
      <c r="O23" s="120"/>
      <c r="P23" s="120"/>
      <c r="Q23" s="4"/>
      <c r="R23" s="4"/>
      <c r="S23" s="4"/>
      <c r="T23" s="4"/>
      <c r="U23" s="4"/>
      <c r="V23" s="4"/>
      <c r="W23" s="4"/>
      <c r="Y23" s="4"/>
      <c r="AA23" s="4"/>
      <c r="AB23" s="4"/>
      <c r="AC23" s="4"/>
      <c r="AD23" s="4"/>
      <c r="AE23" s="4"/>
      <c r="AF23" s="4"/>
      <c r="AG23" s="4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9"/>
      <c r="J24" s="12">
        <f t="shared" si="3"/>
        <v>0</v>
      </c>
      <c r="K24" s="13"/>
      <c r="M24" s="120"/>
      <c r="N24" s="120"/>
      <c r="O24" s="120"/>
      <c r="P24" s="120"/>
      <c r="Q24" s="4"/>
      <c r="R24" s="4"/>
      <c r="S24" s="4"/>
      <c r="T24" s="4"/>
      <c r="U24" s="4"/>
      <c r="V24" s="4"/>
      <c r="W24" s="4"/>
      <c r="Y24" s="4"/>
      <c r="AA24" s="4"/>
      <c r="AB24" s="4"/>
      <c r="AC24" s="4"/>
      <c r="AD24" s="4"/>
      <c r="AE24" s="4"/>
      <c r="AF24" s="4"/>
      <c r="AG24" s="4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6"/>
      <c r="J25" s="12">
        <f t="shared" si="3"/>
        <v>0</v>
      </c>
      <c r="K25" s="20"/>
      <c r="M25" s="120"/>
      <c r="N25" s="120"/>
      <c r="O25" s="120"/>
      <c r="P25" s="120"/>
      <c r="Q25" s="4"/>
      <c r="R25" s="4"/>
      <c r="S25" s="4"/>
      <c r="T25" s="4"/>
      <c r="U25" s="4"/>
      <c r="V25" s="4"/>
      <c r="W25" s="4"/>
      <c r="Y25" s="4"/>
      <c r="AA25" s="4"/>
      <c r="AB25" s="4"/>
      <c r="AC25" s="4"/>
      <c r="AD25" s="4"/>
      <c r="AE25" s="4"/>
      <c r="AF25" s="4"/>
      <c r="AG25" s="4"/>
    </row>
    <row r="26" spans="1:33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/>
      <c r="M26" s="120"/>
      <c r="N26" s="120"/>
      <c r="O26" s="120"/>
      <c r="P26" s="120"/>
      <c r="Q26" s="4"/>
      <c r="R26" s="4"/>
      <c r="S26" s="4"/>
      <c r="T26" s="4"/>
      <c r="U26" s="4"/>
      <c r="V26" s="4"/>
      <c r="W26" s="4"/>
      <c r="Y26" s="4"/>
      <c r="AA26" s="4"/>
      <c r="AB26" s="4"/>
      <c r="AC26" s="4"/>
      <c r="AD26" s="4"/>
      <c r="AE26" s="4"/>
      <c r="AF26" s="4"/>
      <c r="AG26" s="4"/>
    </row>
    <row r="27" spans="1:33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25"/>
      <c r="J27" s="12">
        <f t="shared" si="3"/>
        <v>0</v>
      </c>
      <c r="K27" s="20"/>
      <c r="M27" s="120"/>
      <c r="P27" s="120"/>
      <c r="Y27" s="4"/>
      <c r="AA27" s="4"/>
      <c r="AB27" s="4"/>
      <c r="AC27" s="4"/>
      <c r="AD27" s="4"/>
      <c r="AE27" s="4"/>
      <c r="AF27" s="4"/>
      <c r="AG27" s="4"/>
    </row>
    <row r="28" spans="1:33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/>
      <c r="M28" s="120"/>
      <c r="O28" s="120"/>
      <c r="P28" s="120"/>
      <c r="Q28" s="4"/>
      <c r="R28" s="4"/>
      <c r="S28" s="4"/>
      <c r="Y28" s="4"/>
      <c r="AA28" s="4"/>
      <c r="AB28" s="4"/>
      <c r="AC28" s="4"/>
      <c r="AD28" s="4"/>
      <c r="AE28" s="4"/>
      <c r="AF28" s="4"/>
      <c r="AG28" s="4"/>
    </row>
    <row r="29" spans="1:33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2">
        <f t="shared" si="3"/>
        <v>0</v>
      </c>
      <c r="K29" s="20"/>
      <c r="M29" s="120"/>
      <c r="N29" s="120"/>
      <c r="O29" s="120"/>
      <c r="P29" s="120"/>
      <c r="Q29" s="4"/>
      <c r="R29" s="4"/>
      <c r="S29" s="4"/>
      <c r="AA29" s="4"/>
      <c r="AB29" s="4"/>
      <c r="AC29" s="4"/>
      <c r="AD29" s="4"/>
      <c r="AE29" s="4"/>
      <c r="AF29" s="4"/>
      <c r="AG29" s="4"/>
    </row>
    <row r="30" spans="1:33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/>
      <c r="M30" s="120"/>
      <c r="O30" s="120"/>
      <c r="P30" s="120"/>
      <c r="Q30" s="4"/>
      <c r="R30" s="4"/>
      <c r="S30" s="4"/>
      <c r="AA30" s="4"/>
      <c r="AB30" s="4"/>
      <c r="AC30" s="4"/>
      <c r="AD30" s="4"/>
      <c r="AE30" s="4"/>
      <c r="AF30" s="4"/>
      <c r="AG30" s="4"/>
    </row>
    <row r="31" spans="1:33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2">
        <f t="shared" si="3"/>
        <v>0</v>
      </c>
      <c r="K31" s="20"/>
      <c r="M31" s="120"/>
      <c r="O31" s="120"/>
      <c r="P31" s="120"/>
      <c r="R31" s="4"/>
      <c r="S31" s="4"/>
      <c r="AA31" s="4"/>
      <c r="AC31" s="4"/>
      <c r="AD31" s="4"/>
      <c r="AE31" s="4"/>
      <c r="AF31" s="4"/>
      <c r="AG31" s="4"/>
    </row>
    <row r="32" spans="1:33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/>
      <c r="M32" s="120"/>
      <c r="O32" s="120"/>
      <c r="P32" s="120"/>
      <c r="Q32" s="4"/>
      <c r="R32" s="4"/>
      <c r="S32" s="4"/>
      <c r="AA32" s="4"/>
      <c r="AB32" s="4"/>
      <c r="AC32" s="4"/>
      <c r="AD32" s="4"/>
      <c r="AE32" s="4"/>
      <c r="AF32" s="4"/>
      <c r="AG32" s="4"/>
    </row>
    <row r="33" spans="1:33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2">
        <f t="shared" si="3"/>
        <v>0</v>
      </c>
      <c r="K33" s="20"/>
      <c r="M33" s="120"/>
      <c r="N33" s="120"/>
      <c r="O33" s="120"/>
      <c r="P33" s="120"/>
      <c r="Q33" s="4"/>
      <c r="R33" s="4"/>
      <c r="S33" s="4"/>
      <c r="AA33" s="4"/>
      <c r="AB33" s="4"/>
      <c r="AC33" s="4"/>
      <c r="AD33" s="4"/>
      <c r="AE33" s="4"/>
      <c r="AF33" s="4"/>
      <c r="AG33" s="4"/>
    </row>
    <row r="34" spans="1:33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/>
      <c r="M34" s="120"/>
      <c r="AA34" s="4"/>
      <c r="AB34" s="4"/>
      <c r="AC34" s="4"/>
      <c r="AD34" s="4"/>
      <c r="AE34" s="4"/>
      <c r="AF34" s="4"/>
      <c r="AG34" s="4"/>
    </row>
    <row r="35" spans="1:33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2">
        <f t="shared" si="3"/>
        <v>0</v>
      </c>
      <c r="K35" s="20"/>
      <c r="M35" s="120"/>
      <c r="AA35" s="4"/>
      <c r="AB35" s="4"/>
      <c r="AC35" s="4"/>
      <c r="AD35" s="4"/>
      <c r="AE35" s="4"/>
      <c r="AF35" s="4"/>
      <c r="AG35" s="4"/>
    </row>
    <row r="36" spans="1:33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/>
      <c r="M36" s="120"/>
      <c r="AA36" s="4"/>
      <c r="AB36" s="4"/>
      <c r="AC36" s="4"/>
      <c r="AD36" s="4"/>
      <c r="AE36" s="4"/>
      <c r="AF36" s="4"/>
      <c r="AG36" s="4"/>
    </row>
    <row r="37" spans="1:33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2">
        <f t="shared" si="3"/>
        <v>0</v>
      </c>
      <c r="K37" s="20"/>
      <c r="M37" s="120"/>
      <c r="AA37" s="4"/>
      <c r="AB37" s="4"/>
      <c r="AC37" s="4"/>
      <c r="AD37" s="4"/>
    </row>
    <row r="38" spans="1:33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/>
      <c r="M38" s="120"/>
      <c r="AA38" s="4"/>
      <c r="AB38" s="4"/>
      <c r="AC38" s="4"/>
      <c r="AD38" s="4"/>
    </row>
    <row r="39" spans="1:33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2">
        <f t="shared" si="3"/>
        <v>0</v>
      </c>
      <c r="K39" s="20"/>
      <c r="M39" s="120"/>
      <c r="AA39" s="4"/>
      <c r="AB39" s="4"/>
      <c r="AC39" s="4"/>
      <c r="AD39" s="4"/>
    </row>
    <row r="40" spans="1:33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/>
      <c r="M40" s="120"/>
      <c r="AA40" s="4"/>
      <c r="AB40" s="4"/>
      <c r="AC40" s="4"/>
    </row>
    <row r="41" spans="1:33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2">
        <f t="shared" si="3"/>
        <v>0</v>
      </c>
      <c r="K41" s="20"/>
      <c r="M41" s="120"/>
      <c r="AA41" s="4"/>
    </row>
    <row r="42" spans="1:33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/>
      <c r="M42" s="120"/>
      <c r="AA42" s="4"/>
    </row>
    <row r="43" spans="1:33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2">
        <f t="shared" si="3"/>
        <v>0</v>
      </c>
      <c r="K43" s="20"/>
      <c r="M43" s="120"/>
      <c r="AA43" s="4"/>
    </row>
    <row r="44" spans="1:33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/>
      <c r="M44" s="120"/>
      <c r="AA44" s="4"/>
    </row>
    <row r="45" spans="1:33" ht="15.75" hidden="1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M45" s="120"/>
      <c r="N45" s="120"/>
    </row>
    <row r="46" spans="1:33" ht="15.75" hidden="1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M46" s="120"/>
      <c r="N46" s="120"/>
    </row>
    <row r="47" spans="1:33" ht="15.75" hidden="1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M47" s="120"/>
      <c r="N47" s="120"/>
    </row>
    <row r="48" spans="1:33" ht="15.75" hidden="1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M48" s="120"/>
      <c r="N48" s="120"/>
    </row>
    <row r="49" spans="1:33" ht="15.75" hidden="1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M49" s="120"/>
      <c r="N49" s="120"/>
    </row>
    <row r="50" spans="1:33" ht="15.75" hidden="1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M50" s="120"/>
      <c r="N50" s="120"/>
    </row>
    <row r="51" spans="1:33" ht="15.75" hidden="1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M51" s="120"/>
      <c r="N51" s="120"/>
    </row>
    <row r="52" spans="1:33" ht="15.75" hidden="1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</row>
    <row r="53" spans="1:33" ht="15.75" hidden="1" customHeight="1">
      <c r="M53" s="120"/>
      <c r="N53" s="120"/>
      <c r="O53" s="120"/>
      <c r="P53" s="120"/>
      <c r="Q53" s="4"/>
      <c r="R53" s="4"/>
      <c r="S53" s="4"/>
      <c r="T53" s="4"/>
      <c r="U53" s="4"/>
      <c r="V53" s="4"/>
      <c r="W53" s="4"/>
      <c r="X53" s="4"/>
      <c r="Y53" s="4"/>
      <c r="AA53" s="4"/>
      <c r="AB53" s="4"/>
      <c r="AC53" s="4"/>
      <c r="AD53" s="4"/>
      <c r="AE53" s="4"/>
      <c r="AF53" s="4"/>
      <c r="AG53" s="4"/>
    </row>
    <row r="54" spans="1:33" ht="15.75" hidden="1" customHeight="1">
      <c r="M54" s="120"/>
      <c r="N54" s="120"/>
      <c r="O54" s="120"/>
      <c r="P54" s="120"/>
      <c r="Q54" s="4"/>
      <c r="R54" s="4"/>
      <c r="S54" s="4"/>
      <c r="T54" s="4"/>
      <c r="U54" s="4"/>
      <c r="V54" s="4"/>
      <c r="W54" s="4"/>
      <c r="X54" s="4"/>
      <c r="Y54" s="4"/>
      <c r="AA54" s="4"/>
      <c r="AB54" s="4"/>
      <c r="AC54" s="4"/>
      <c r="AD54" s="4"/>
      <c r="AE54" s="4"/>
      <c r="AF54" s="4"/>
      <c r="AG54" s="4"/>
    </row>
    <row r="55" spans="1:33" ht="15.75" hidden="1" customHeight="1">
      <c r="M55" s="120"/>
      <c r="N55" s="120"/>
      <c r="O55" s="120"/>
      <c r="P55" s="120"/>
      <c r="Q55" s="4"/>
      <c r="R55" s="4"/>
      <c r="S55" s="4"/>
      <c r="T55" s="4"/>
      <c r="U55" s="4"/>
      <c r="V55" s="4"/>
      <c r="W55" s="4"/>
      <c r="Y55" s="4"/>
      <c r="AA55" s="4"/>
      <c r="AB55" s="4"/>
      <c r="AC55" s="4"/>
      <c r="AD55" s="4"/>
      <c r="AE55" s="4"/>
      <c r="AF55" s="4"/>
      <c r="AG55" s="4"/>
    </row>
    <row r="56" spans="1:33" ht="15.75" hidden="1" customHeight="1">
      <c r="M56" s="120"/>
      <c r="N56" s="120"/>
      <c r="O56" s="120"/>
      <c r="P56" s="120"/>
      <c r="Q56" s="4"/>
      <c r="R56" s="4"/>
      <c r="S56" s="4"/>
      <c r="T56" s="4"/>
      <c r="U56" s="4"/>
      <c r="V56" s="4"/>
      <c r="W56" s="4"/>
      <c r="X56" s="4"/>
      <c r="Y56" s="4"/>
      <c r="AA56" s="4"/>
      <c r="AB56" s="4"/>
      <c r="AC56" s="4"/>
      <c r="AD56" s="4"/>
      <c r="AE56" s="4"/>
      <c r="AF56" s="4"/>
      <c r="AG56" s="4"/>
    </row>
    <row r="57" spans="1:33" ht="15.75" hidden="1" customHeight="1">
      <c r="M57" s="120"/>
      <c r="N57" s="120"/>
      <c r="O57" s="120"/>
      <c r="P57" s="120"/>
      <c r="Q57" s="4"/>
      <c r="R57" s="4"/>
      <c r="S57" s="4"/>
      <c r="T57" s="4"/>
      <c r="U57" s="4"/>
      <c r="V57" s="4"/>
      <c r="W57" s="4"/>
      <c r="Y57" s="4"/>
      <c r="AA57" s="4"/>
      <c r="AB57" s="4"/>
      <c r="AC57" s="4"/>
      <c r="AD57" s="4"/>
      <c r="AE57" s="4"/>
      <c r="AF57" s="4"/>
      <c r="AG57" s="4"/>
    </row>
    <row r="58" spans="1:33" ht="15.75" hidden="1" customHeight="1">
      <c r="M58" s="120"/>
      <c r="N58" s="120"/>
      <c r="O58" s="120"/>
      <c r="P58" s="120"/>
      <c r="Q58" s="4"/>
      <c r="R58" s="4"/>
      <c r="S58" s="4"/>
      <c r="T58" s="4"/>
      <c r="U58" s="4"/>
      <c r="V58" s="4"/>
      <c r="W58" s="4"/>
      <c r="Y58" s="4"/>
      <c r="AA58" s="4"/>
      <c r="AB58" s="4"/>
      <c r="AC58" s="4"/>
      <c r="AD58" s="4"/>
      <c r="AE58" s="4"/>
      <c r="AF58" s="4"/>
      <c r="AG58" s="4"/>
    </row>
    <row r="59" spans="1:33" ht="15.75" hidden="1" customHeight="1">
      <c r="M59" s="120"/>
      <c r="N59" s="120"/>
      <c r="O59" s="120"/>
      <c r="P59" s="120"/>
      <c r="Q59" s="4"/>
      <c r="R59" s="4"/>
      <c r="S59" s="4"/>
      <c r="T59" s="4"/>
      <c r="U59" s="4"/>
      <c r="V59" s="4"/>
      <c r="W59" s="4"/>
      <c r="Y59" s="4"/>
      <c r="AA59" s="4"/>
      <c r="AB59" s="4"/>
      <c r="AC59" s="4"/>
      <c r="AD59" s="4"/>
      <c r="AE59" s="4"/>
      <c r="AF59" s="4"/>
      <c r="AG59" s="4"/>
    </row>
    <row r="60" spans="1:33" ht="15.75" hidden="1" customHeight="1">
      <c r="M60" s="120"/>
      <c r="N60" s="120"/>
      <c r="O60" s="120"/>
      <c r="P60" s="120"/>
      <c r="Q60" s="4"/>
      <c r="R60" s="4"/>
      <c r="S60" s="4"/>
      <c r="T60" s="4"/>
      <c r="U60" s="4"/>
      <c r="V60" s="4"/>
      <c r="W60" s="4"/>
      <c r="Y60" s="4"/>
      <c r="AA60" s="4"/>
      <c r="AB60" s="4"/>
      <c r="AC60" s="4"/>
      <c r="AD60" s="4"/>
      <c r="AE60" s="4"/>
      <c r="AF60" s="4"/>
      <c r="AG60" s="4"/>
    </row>
    <row r="61" spans="1:33" ht="15.75" hidden="1" customHeight="1">
      <c r="M61" s="120"/>
      <c r="N61" s="120"/>
      <c r="O61" s="120"/>
      <c r="P61" s="120"/>
      <c r="Q61" s="4"/>
      <c r="R61" s="4"/>
      <c r="S61" s="4"/>
      <c r="T61" s="4"/>
      <c r="U61" s="4"/>
      <c r="V61" s="4"/>
      <c r="W61" s="4"/>
      <c r="Y61" s="4"/>
      <c r="AA61" s="4"/>
      <c r="AB61" s="4"/>
      <c r="AC61" s="4"/>
      <c r="AD61" s="4"/>
      <c r="AE61" s="4"/>
      <c r="AF61" s="4"/>
      <c r="AG61" s="4"/>
    </row>
    <row r="62" spans="1:33" ht="15.75" hidden="1" customHeight="1">
      <c r="M62" s="120"/>
      <c r="N62" s="120"/>
      <c r="O62" s="120"/>
      <c r="P62" s="120"/>
      <c r="Q62" s="4"/>
      <c r="R62" s="4"/>
      <c r="S62" s="4"/>
      <c r="T62" s="4"/>
      <c r="U62" s="4"/>
      <c r="V62" s="4"/>
      <c r="W62" s="4"/>
      <c r="Y62" s="4"/>
      <c r="AA62" s="4"/>
      <c r="AB62" s="4"/>
      <c r="AC62" s="4"/>
      <c r="AD62" s="4"/>
      <c r="AE62" s="4"/>
      <c r="AF62" s="4"/>
      <c r="AG62" s="4"/>
    </row>
    <row r="63" spans="1:33" ht="15.75" hidden="1" customHeight="1">
      <c r="M63" s="120"/>
      <c r="N63" s="120"/>
      <c r="O63" s="120"/>
      <c r="P63" s="120"/>
      <c r="Q63" s="4"/>
      <c r="R63" s="4"/>
      <c r="S63" s="4"/>
      <c r="T63" s="4"/>
      <c r="U63" s="4"/>
      <c r="V63" s="4"/>
      <c r="W63" s="4"/>
      <c r="Y63" s="4"/>
      <c r="AA63" s="4"/>
      <c r="AB63" s="4"/>
      <c r="AC63" s="4"/>
      <c r="AD63" s="4"/>
      <c r="AE63" s="4"/>
      <c r="AF63" s="4"/>
      <c r="AG63" s="4"/>
    </row>
    <row r="64" spans="1:33" ht="15.75" hidden="1" customHeight="1">
      <c r="M64" s="120"/>
      <c r="N64" s="120"/>
      <c r="O64" s="120"/>
      <c r="P64" s="120"/>
      <c r="Q64" s="4"/>
      <c r="R64" s="4"/>
      <c r="S64" s="4"/>
      <c r="T64" s="4"/>
      <c r="U64" s="4"/>
      <c r="V64" s="4"/>
      <c r="W64" s="4"/>
      <c r="Y64" s="4"/>
      <c r="AA64" s="4"/>
      <c r="AB64" s="4"/>
      <c r="AC64" s="4"/>
      <c r="AD64" s="4"/>
      <c r="AE64" s="4"/>
      <c r="AF64" s="4"/>
      <c r="AG64" s="4"/>
    </row>
    <row r="65" spans="1:33" ht="15.75" hidden="1" customHeight="1">
      <c r="A65" s="27"/>
      <c r="B65" s="27"/>
      <c r="C65" s="27"/>
      <c r="D65" s="27"/>
      <c r="E65" s="27"/>
      <c r="F65" s="27"/>
      <c r="G65" s="27"/>
      <c r="M65" s="120"/>
      <c r="N65" s="120"/>
      <c r="O65" s="120"/>
      <c r="P65" s="120"/>
      <c r="Q65" s="4"/>
      <c r="R65" s="4"/>
      <c r="S65" s="4"/>
      <c r="T65" s="4"/>
      <c r="U65" s="4"/>
      <c r="V65" s="4"/>
      <c r="W65" s="4"/>
      <c r="Y65" s="4"/>
      <c r="AA65" s="4"/>
      <c r="AB65" s="4"/>
      <c r="AC65" s="4"/>
      <c r="AD65" s="4"/>
      <c r="AE65" s="4"/>
      <c r="AF65" s="4"/>
      <c r="AG65" s="4"/>
    </row>
    <row r="66" spans="1:33" ht="15.75" hidden="1" customHeight="1">
      <c r="A66" s="27"/>
      <c r="B66" s="27"/>
      <c r="C66" s="27"/>
      <c r="D66" s="27"/>
      <c r="E66" s="27"/>
      <c r="F66" s="27"/>
      <c r="G66" s="27"/>
      <c r="M66" s="120"/>
      <c r="N66" s="120"/>
      <c r="O66" s="120"/>
      <c r="P66" s="120"/>
      <c r="Q66" s="4"/>
      <c r="R66" s="4"/>
      <c r="S66" s="4"/>
      <c r="T66" s="4"/>
      <c r="U66" s="4"/>
      <c r="V66" s="4"/>
      <c r="W66" s="4"/>
      <c r="Y66" s="4"/>
      <c r="AA66" s="4"/>
      <c r="AB66" s="4"/>
      <c r="AC66" s="4"/>
      <c r="AD66" s="4"/>
      <c r="AE66" s="4"/>
      <c r="AF66" s="4"/>
      <c r="AG66" s="4"/>
    </row>
    <row r="67" spans="1:33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4"/>
      <c r="R67" s="4"/>
      <c r="S67" s="4"/>
      <c r="T67" s="4"/>
      <c r="U67" s="4"/>
      <c r="V67" s="4"/>
      <c r="W67" s="4"/>
      <c r="Y67" s="4"/>
      <c r="AA67" s="4"/>
      <c r="AB67" s="4"/>
      <c r="AC67" s="4"/>
      <c r="AD67" s="4"/>
      <c r="AE67" s="4"/>
      <c r="AF67" s="4"/>
      <c r="AG67" s="4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4"/>
      <c r="R68" s="4"/>
      <c r="S68" s="4"/>
      <c r="T68" s="4"/>
      <c r="U68" s="4"/>
      <c r="V68" s="4"/>
      <c r="W68" s="4"/>
      <c r="Y68" s="4"/>
      <c r="AA68" s="4"/>
      <c r="AB68" s="4"/>
      <c r="AC68" s="4"/>
      <c r="AD68" s="4"/>
      <c r="AE68" s="4"/>
      <c r="AF68" s="4"/>
      <c r="AG68" s="4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4"/>
      <c r="R69" s="4"/>
      <c r="S69" s="4"/>
      <c r="T69" s="4"/>
      <c r="U69" s="4"/>
      <c r="V69" s="4"/>
      <c r="W69" s="4"/>
      <c r="Y69" s="4"/>
      <c r="AA69" s="4"/>
      <c r="AB69" s="4"/>
      <c r="AC69" s="4"/>
      <c r="AD69" s="4"/>
      <c r="AE69" s="4"/>
      <c r="AF69" s="4"/>
      <c r="AG69" s="4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4"/>
      <c r="R70" s="4"/>
      <c r="S70" s="4"/>
      <c r="T70" s="4"/>
      <c r="U70" s="4"/>
      <c r="V70" s="4"/>
      <c r="W70" s="4"/>
      <c r="Y70" s="4"/>
      <c r="AA70" s="4"/>
      <c r="AB70" s="4"/>
      <c r="AC70" s="4"/>
      <c r="AD70" s="4"/>
      <c r="AE70" s="4"/>
      <c r="AF70" s="4"/>
      <c r="AG70" s="4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4"/>
      <c r="R71" s="4"/>
      <c r="S71" s="4"/>
      <c r="T71" s="4"/>
      <c r="U71" s="4"/>
      <c r="V71" s="4"/>
      <c r="W71" s="4"/>
      <c r="Y71" s="4"/>
      <c r="AA71" s="4"/>
      <c r="AB71" s="4"/>
      <c r="AC71" s="4"/>
      <c r="AD71" s="4"/>
      <c r="AE71" s="4"/>
      <c r="AF71" s="4"/>
      <c r="AG71" s="4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4"/>
      <c r="R72" s="4"/>
      <c r="S72" s="4"/>
      <c r="T72" s="4"/>
      <c r="U72" s="4"/>
      <c r="V72" s="4"/>
      <c r="W72" s="4"/>
      <c r="Y72" s="4"/>
      <c r="AA72" s="4"/>
      <c r="AB72" s="4"/>
      <c r="AC72" s="4"/>
      <c r="AD72" s="4"/>
      <c r="AE72" s="4"/>
      <c r="AF72" s="4"/>
      <c r="AG72" s="4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4"/>
      <c r="R73" s="4"/>
      <c r="S73" s="4"/>
      <c r="T73" s="4"/>
      <c r="U73" s="4"/>
      <c r="V73" s="4"/>
      <c r="W73" s="4"/>
      <c r="Y73" s="4"/>
      <c r="AA73" s="4"/>
      <c r="AB73" s="4"/>
      <c r="AC73" s="4"/>
      <c r="AD73" s="4"/>
      <c r="AE73" s="4"/>
      <c r="AF73" s="4"/>
      <c r="AG73" s="4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4"/>
      <c r="R74" s="4"/>
      <c r="S74" s="4"/>
      <c r="T74" s="4"/>
      <c r="U74" s="4"/>
      <c r="V74" s="4"/>
      <c r="W74" s="4"/>
      <c r="Y74" s="4"/>
      <c r="AA74" s="4"/>
      <c r="AB74" s="4"/>
      <c r="AC74" s="4"/>
      <c r="AD74" s="4"/>
      <c r="AE74" s="4"/>
      <c r="AF74" s="4"/>
      <c r="AG74" s="4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4"/>
      <c r="R75" s="4"/>
      <c r="S75" s="4"/>
      <c r="T75" s="4"/>
      <c r="U75" s="4"/>
      <c r="V75" s="4"/>
      <c r="W75" s="4"/>
      <c r="Y75" s="4"/>
      <c r="AA75" s="4"/>
      <c r="AB75" s="4"/>
      <c r="AC75" s="4"/>
      <c r="AD75" s="4"/>
      <c r="AE75" s="4"/>
      <c r="AF75" s="4"/>
      <c r="AG75" s="4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4"/>
      <c r="R76" s="4"/>
      <c r="S76" s="4"/>
      <c r="T76" s="4"/>
      <c r="U76" s="4"/>
      <c r="V76" s="4"/>
      <c r="W76" s="4"/>
      <c r="Y76" s="4"/>
      <c r="AA76" s="4"/>
      <c r="AB76" s="4"/>
      <c r="AC76" s="4"/>
      <c r="AD76" s="4"/>
      <c r="AE76" s="4"/>
      <c r="AF76" s="4"/>
      <c r="AG76" s="4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4"/>
      <c r="R77" s="4"/>
      <c r="S77" s="4"/>
      <c r="T77" s="4"/>
      <c r="U77" s="4"/>
      <c r="V77" s="4"/>
      <c r="W77" s="4"/>
      <c r="Y77" s="4"/>
      <c r="AA77" s="4"/>
      <c r="AB77" s="4"/>
      <c r="AC77" s="4"/>
      <c r="AD77" s="4"/>
      <c r="AE77" s="4"/>
      <c r="AF77" s="4"/>
      <c r="AG77" s="4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4"/>
      <c r="R78" s="4"/>
      <c r="S78" s="4"/>
      <c r="T78" s="4"/>
      <c r="U78" s="4"/>
      <c r="V78" s="4"/>
      <c r="W78" s="4"/>
      <c r="Y78" s="4"/>
      <c r="AA78" s="4"/>
      <c r="AB78" s="4"/>
      <c r="AC78" s="4"/>
      <c r="AD78" s="4"/>
      <c r="AE78" s="4"/>
      <c r="AF78" s="4"/>
      <c r="AG78" s="4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4"/>
      <c r="R79" s="4"/>
      <c r="S79" s="4"/>
      <c r="T79" s="4"/>
      <c r="U79" s="4"/>
      <c r="Y79" s="4"/>
      <c r="AA79" s="4"/>
      <c r="AB79" s="4"/>
      <c r="AC79" s="4"/>
      <c r="AD79" s="4"/>
      <c r="AE79" s="4"/>
      <c r="AF79" s="4"/>
      <c r="AG79" s="4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4"/>
      <c r="R80" s="4"/>
      <c r="S80" s="4"/>
      <c r="T80" s="4"/>
      <c r="U80" s="4"/>
      <c r="Y80" s="4"/>
      <c r="AA80" s="4"/>
      <c r="AB80" s="4"/>
      <c r="AC80" s="4"/>
      <c r="AD80" s="4"/>
      <c r="AE80" s="4"/>
      <c r="AF80" s="4"/>
      <c r="AG80" s="4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4"/>
      <c r="R81" s="4"/>
      <c r="S81" s="4"/>
      <c r="T81" s="4"/>
      <c r="U81" s="4"/>
      <c r="AA81" s="4"/>
      <c r="AB81" s="4"/>
      <c r="AC81" s="4"/>
      <c r="AD81" s="4"/>
      <c r="AE81" s="4"/>
      <c r="AF81" s="4"/>
      <c r="AG81" s="4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4"/>
      <c r="R82" s="4"/>
      <c r="S82" s="4"/>
      <c r="T82" s="4"/>
      <c r="U82" s="4"/>
      <c r="AA82" s="4"/>
      <c r="AB82" s="4"/>
      <c r="AC82" s="4"/>
      <c r="AD82" s="4"/>
      <c r="AE82" s="4"/>
      <c r="AF82" s="4"/>
      <c r="AG82" s="4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4"/>
      <c r="R83" s="4"/>
      <c r="S83" s="4"/>
      <c r="T83" s="4"/>
      <c r="U83" s="4"/>
      <c r="AA83" s="4"/>
      <c r="AB83" s="4"/>
      <c r="AC83" s="4"/>
      <c r="AD83" s="4"/>
      <c r="AE83" s="4"/>
      <c r="AF83" s="4"/>
      <c r="AG83" s="4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4"/>
      <c r="R84" s="4"/>
      <c r="S84" s="4"/>
      <c r="T84" s="4"/>
      <c r="U84" s="4"/>
      <c r="AA84" s="4"/>
      <c r="AB84" s="4"/>
      <c r="AC84" s="4"/>
      <c r="AD84" s="4"/>
      <c r="AE84" s="4"/>
      <c r="AF84" s="4"/>
      <c r="AG84" s="4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4"/>
      <c r="R85" s="4"/>
      <c r="S85" s="4"/>
      <c r="T85" s="4"/>
      <c r="U85" s="4"/>
      <c r="AA85" s="4"/>
      <c r="AB85" s="4"/>
      <c r="AC85" s="4"/>
      <c r="AD85" s="4"/>
      <c r="AE85" s="4"/>
      <c r="AF85" s="4"/>
      <c r="AG85" s="4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S86" s="4"/>
      <c r="T86" s="4"/>
      <c r="AA86" s="4"/>
      <c r="AB86" s="4"/>
      <c r="AC86" s="4"/>
      <c r="AD86" s="4"/>
      <c r="AE86" s="4"/>
      <c r="AF86" s="4"/>
      <c r="AG86" s="4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AA87" s="4"/>
      <c r="AB87" s="4"/>
      <c r="AC87" s="4"/>
      <c r="AD87" s="4"/>
      <c r="AE87" s="4"/>
      <c r="AF87" s="4"/>
      <c r="AG87" s="4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AA88" s="4"/>
      <c r="AB88" s="4"/>
      <c r="AC88" s="4"/>
      <c r="AD88" s="4"/>
      <c r="AE88" s="4"/>
      <c r="AF88" s="4"/>
      <c r="AG88" s="4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AA89" s="4"/>
      <c r="AB89" s="4"/>
      <c r="AC89" s="4"/>
      <c r="AD89" s="4"/>
      <c r="AE89" s="4"/>
      <c r="AF89" s="4"/>
      <c r="AG89" s="4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4"/>
      <c r="AB90" s="4"/>
      <c r="AC90" s="4"/>
      <c r="AD90" s="4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4"/>
      <c r="AB91" s="4"/>
      <c r="AC91" s="4"/>
      <c r="AD91" s="4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4"/>
      <c r="AB92" s="4"/>
      <c r="AC92" s="4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4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4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4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4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UiKd+7AzLACphN+DTpG/IgU5vIYSuSRcVuhEEj/2bMUNUucY+tEHYQ1WCLuw7hCdRs5SstoJOtBh09Q5K4DbWg==" saltValue="Uk4LeSFyUHylaxz3J2lTTQ==" spinCount="100000" sheet="1" objects="1" scenarios="1"/>
  <mergeCells count="2">
    <mergeCell ref="A1:A3"/>
    <mergeCell ref="B1:K2"/>
  </mergeCells>
  <conditionalFormatting sqref="G4:G44">
    <cfRule type="cellIs" dxfId="23" priority="5" operator="lessThan">
      <formula>7</formula>
    </cfRule>
  </conditionalFormatting>
  <conditionalFormatting sqref="G4:G44">
    <cfRule type="cellIs" dxfId="22" priority="6" operator="greaterThanOrEqual">
      <formula>7</formula>
    </cfRule>
  </conditionalFormatting>
  <conditionalFormatting sqref="B4:E44">
    <cfRule type="cellIs" dxfId="21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F6128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46.570312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style="119" hidden="1" customWidth="1"/>
    <col min="26" max="26" width="14.42578125" style="119" hidden="1" customWidth="1"/>
    <col min="27" max="27" width="38.28515625" style="119" hidden="1" customWidth="1"/>
    <col min="28" max="33" width="11.5703125" style="119" hidden="1" customWidth="1"/>
    <col min="34" max="16384" width="14.42578125" style="119" hidden="1"/>
  </cols>
  <sheetData>
    <row r="1" spans="1:33">
      <c r="A1" s="125" t="s">
        <v>2</v>
      </c>
      <c r="B1" s="128" t="s">
        <v>53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AA1" s="120"/>
      <c r="AB1" s="120"/>
      <c r="AC1" s="120"/>
      <c r="AD1" s="120"/>
      <c r="AE1" s="120"/>
      <c r="AF1" s="120"/>
      <c r="AG1" s="120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/>
      <c r="AD2" s="120"/>
      <c r="AE2" s="120"/>
      <c r="AF2" s="120"/>
      <c r="AG2" s="120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Y3" s="120"/>
      <c r="Z3" s="120"/>
      <c r="AA3" s="120"/>
      <c r="AB3" s="120"/>
      <c r="AC3" s="120"/>
      <c r="AD3" s="120"/>
      <c r="AE3" s="120"/>
      <c r="AF3" s="120"/>
      <c r="AG3" s="120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>IF(AND(F4&gt;=10,F4&lt;28,G4&lt;7),ROUND((50-G4*6)/4,1),"")</f>
        <v/>
      </c>
      <c r="I4" s="11"/>
      <c r="J4" s="12">
        <f t="shared" ref="J4:J44" si="2">IF(AND(B4&lt;&gt;"",C4&lt;&gt;"",D4&lt;&gt;"",E4&lt;&gt;""),IF(OR(F4&gt;=28,F4&lt;10),G4,IF(I4=H4,5,((G4*6)+(I4*4))/10)),)</f>
        <v>0</v>
      </c>
      <c r="K4" s="13">
        <f t="shared" ref="K4:K44" si="3">IF(AND(B4&lt;&gt;"",C4&lt;&gt;"",D4&lt;&gt;"",E4&lt;&gt;""),IF(J4&gt;=5,"A","R"),)</f>
        <v>0</v>
      </c>
      <c r="M4" s="14" t="s">
        <v>15</v>
      </c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ref="H5:H44" si="4">IF(AND(F5&gt;=10,F5&lt;28,G5&lt;7),ROUND((50-G5*6)/4,1),"")</f>
        <v/>
      </c>
      <c r="I5" s="16"/>
      <c r="J5" s="19">
        <f t="shared" si="2"/>
        <v>0</v>
      </c>
      <c r="K5" s="20">
        <f t="shared" si="3"/>
        <v>0</v>
      </c>
      <c r="M5" s="7" t="s">
        <v>16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Y5" s="120"/>
      <c r="AA5" s="120"/>
      <c r="AB5" s="120"/>
      <c r="AC5" s="120"/>
      <c r="AD5" s="120"/>
      <c r="AE5" s="120"/>
      <c r="AF5" s="120"/>
      <c r="AG5" s="120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4"/>
        <v/>
      </c>
      <c r="I6" s="9"/>
      <c r="J6" s="12">
        <f t="shared" si="2"/>
        <v>0</v>
      </c>
      <c r="K6" s="13">
        <f t="shared" si="3"/>
        <v>0</v>
      </c>
      <c r="M6" s="21" t="s">
        <v>17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Y6" s="120"/>
      <c r="AA6" s="120"/>
      <c r="AB6" s="120"/>
      <c r="AC6" s="120"/>
      <c r="AD6" s="120"/>
      <c r="AE6" s="120"/>
      <c r="AF6" s="120"/>
      <c r="AG6" s="120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4"/>
        <v/>
      </c>
      <c r="I7" s="16"/>
      <c r="J7" s="19">
        <f t="shared" si="2"/>
        <v>0</v>
      </c>
      <c r="K7" s="20">
        <f t="shared" si="3"/>
        <v>0</v>
      </c>
      <c r="M7" s="14" t="s">
        <v>18</v>
      </c>
      <c r="N7" s="120"/>
      <c r="O7" s="120"/>
      <c r="P7" s="120"/>
      <c r="Q7" s="120"/>
      <c r="R7" s="120"/>
      <c r="S7" s="120"/>
      <c r="T7" s="120"/>
      <c r="U7" s="120"/>
      <c r="V7" s="120"/>
      <c r="W7" s="120"/>
      <c r="Y7" s="120"/>
      <c r="AA7" s="120"/>
      <c r="AB7" s="120"/>
      <c r="AC7" s="120"/>
      <c r="AD7" s="120"/>
      <c r="AE7" s="120"/>
      <c r="AF7" s="120"/>
      <c r="AG7" s="120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4"/>
        <v/>
      </c>
      <c r="I8" s="9"/>
      <c r="J8" s="12">
        <f t="shared" si="2"/>
        <v>0</v>
      </c>
      <c r="K8" s="13">
        <f t="shared" si="3"/>
        <v>0</v>
      </c>
      <c r="M8" s="14" t="s">
        <v>19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  <c r="Y8" s="120"/>
      <c r="AA8" s="120"/>
      <c r="AB8" s="120"/>
      <c r="AC8" s="120"/>
      <c r="AD8" s="120"/>
      <c r="AE8" s="120"/>
      <c r="AF8" s="120"/>
      <c r="AG8" s="120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4"/>
        <v/>
      </c>
      <c r="I9" s="16"/>
      <c r="J9" s="19">
        <f t="shared" si="2"/>
        <v>0</v>
      </c>
      <c r="K9" s="20">
        <f t="shared" si="3"/>
        <v>0</v>
      </c>
      <c r="M9" s="14" t="s">
        <v>20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Y9" s="120"/>
      <c r="AA9" s="120"/>
      <c r="AB9" s="120"/>
      <c r="AC9" s="120"/>
      <c r="AD9" s="120"/>
      <c r="AE9" s="120"/>
      <c r="AF9" s="120"/>
      <c r="AG9" s="120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4"/>
        <v/>
      </c>
      <c r="I10" s="9"/>
      <c r="J10" s="12">
        <f t="shared" si="2"/>
        <v>0</v>
      </c>
      <c r="K10" s="13">
        <f t="shared" si="3"/>
        <v>0</v>
      </c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Y10" s="120"/>
      <c r="AA10" s="120"/>
      <c r="AB10" s="120"/>
      <c r="AC10" s="120"/>
      <c r="AD10" s="120"/>
      <c r="AE10" s="120"/>
      <c r="AF10" s="120"/>
      <c r="AG10" s="120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4"/>
        <v/>
      </c>
      <c r="I11" s="16"/>
      <c r="J11" s="19">
        <f t="shared" si="2"/>
        <v>0</v>
      </c>
      <c r="K11" s="20">
        <f t="shared" si="3"/>
        <v>0</v>
      </c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Y11" s="120"/>
      <c r="AA11" s="120"/>
      <c r="AB11" s="120"/>
      <c r="AC11" s="120"/>
      <c r="AD11" s="120"/>
      <c r="AE11" s="120"/>
      <c r="AF11" s="120"/>
      <c r="AG11" s="120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4"/>
        <v/>
      </c>
      <c r="I12" s="9"/>
      <c r="J12" s="12">
        <f t="shared" si="2"/>
        <v>0</v>
      </c>
      <c r="K12" s="13">
        <f t="shared" si="3"/>
        <v>0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Y12" s="120"/>
      <c r="AA12" s="120"/>
      <c r="AB12" s="120"/>
      <c r="AC12" s="120"/>
      <c r="AD12" s="120"/>
      <c r="AE12" s="120"/>
      <c r="AF12" s="120"/>
      <c r="AG12" s="120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4"/>
        <v/>
      </c>
      <c r="I13" s="16"/>
      <c r="J13" s="19">
        <f t="shared" si="2"/>
        <v>0</v>
      </c>
      <c r="K13" s="20">
        <f t="shared" si="3"/>
        <v>0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Y13" s="120"/>
      <c r="AA13" s="120"/>
      <c r="AB13" s="120"/>
      <c r="AC13" s="120"/>
      <c r="AD13" s="120"/>
      <c r="AE13" s="120"/>
      <c r="AF13" s="120"/>
      <c r="AG13" s="120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4"/>
        <v/>
      </c>
      <c r="I14" s="9"/>
      <c r="J14" s="12">
        <f t="shared" si="2"/>
        <v>0</v>
      </c>
      <c r="K14" s="13">
        <f t="shared" si="3"/>
        <v>0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Y14" s="120"/>
      <c r="AA14" s="120"/>
      <c r="AB14" s="120"/>
      <c r="AC14" s="120"/>
      <c r="AD14" s="120"/>
      <c r="AE14" s="120"/>
      <c r="AF14" s="120"/>
      <c r="AG14" s="120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4"/>
        <v/>
      </c>
      <c r="I15" s="16"/>
      <c r="J15" s="19">
        <f t="shared" si="2"/>
        <v>0</v>
      </c>
      <c r="K15" s="20">
        <f t="shared" si="3"/>
        <v>0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Y15" s="120"/>
      <c r="AA15" s="120"/>
      <c r="AB15" s="120"/>
      <c r="AC15" s="120"/>
      <c r="AD15" s="120"/>
      <c r="AE15" s="120"/>
      <c r="AF15" s="120"/>
      <c r="AG15" s="120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4"/>
        <v/>
      </c>
      <c r="I16" s="9"/>
      <c r="J16" s="12">
        <f t="shared" si="2"/>
        <v>0</v>
      </c>
      <c r="K16" s="13">
        <f t="shared" si="3"/>
        <v>0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Y16" s="120"/>
      <c r="AA16" s="120"/>
      <c r="AB16" s="120"/>
      <c r="AC16" s="120"/>
      <c r="AD16" s="120"/>
      <c r="AE16" s="120"/>
      <c r="AF16" s="120"/>
      <c r="AG16" s="120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4"/>
        <v/>
      </c>
      <c r="I17" s="16"/>
      <c r="J17" s="19">
        <f t="shared" si="2"/>
        <v>0</v>
      </c>
      <c r="K17" s="20">
        <f t="shared" si="3"/>
        <v>0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Y17" s="120"/>
      <c r="AA17" s="120"/>
      <c r="AB17" s="120"/>
      <c r="AC17" s="120"/>
      <c r="AD17" s="120"/>
      <c r="AE17" s="120"/>
      <c r="AF17" s="120"/>
      <c r="AG17" s="120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4"/>
        <v/>
      </c>
      <c r="I18" s="9"/>
      <c r="J18" s="12">
        <f t="shared" si="2"/>
        <v>0</v>
      </c>
      <c r="K18" s="13">
        <f t="shared" si="3"/>
        <v>0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Y18" s="120"/>
      <c r="AA18" s="120"/>
      <c r="AB18" s="120"/>
      <c r="AC18" s="120"/>
      <c r="AD18" s="120"/>
      <c r="AE18" s="120"/>
      <c r="AF18" s="120"/>
      <c r="AG18" s="120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4"/>
        <v/>
      </c>
      <c r="I19" s="16"/>
      <c r="J19" s="19">
        <f t="shared" si="2"/>
        <v>0</v>
      </c>
      <c r="K19" s="20">
        <f t="shared" si="3"/>
        <v>0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Y19" s="120"/>
      <c r="AA19" s="120"/>
      <c r="AB19" s="120"/>
      <c r="AC19" s="120"/>
      <c r="AD19" s="120"/>
      <c r="AE19" s="120"/>
      <c r="AF19" s="120"/>
      <c r="AG19" s="120"/>
    </row>
    <row r="20" spans="1:33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4"/>
        <v/>
      </c>
      <c r="I20" s="9"/>
      <c r="J20" s="12">
        <f t="shared" si="2"/>
        <v>0</v>
      </c>
      <c r="K20" s="13">
        <f t="shared" si="3"/>
        <v>0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Y20" s="120"/>
      <c r="AA20" s="120"/>
      <c r="AB20" s="120"/>
      <c r="AC20" s="120"/>
      <c r="AD20" s="120"/>
      <c r="AE20" s="120"/>
      <c r="AF20" s="120"/>
      <c r="AG20" s="120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4"/>
        <v/>
      </c>
      <c r="I21" s="16"/>
      <c r="J21" s="19">
        <f t="shared" si="2"/>
        <v>0</v>
      </c>
      <c r="K21" s="20">
        <f t="shared" si="3"/>
        <v>0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Y21" s="120"/>
      <c r="AA21" s="120"/>
      <c r="AB21" s="120"/>
      <c r="AC21" s="120"/>
      <c r="AD21" s="120"/>
      <c r="AE21" s="120"/>
      <c r="AF21" s="120"/>
      <c r="AG21" s="120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4"/>
        <v/>
      </c>
      <c r="I22" s="9"/>
      <c r="J22" s="12">
        <f t="shared" si="2"/>
        <v>0</v>
      </c>
      <c r="K22" s="13">
        <f t="shared" si="3"/>
        <v>0</v>
      </c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Y22" s="120"/>
      <c r="AA22" s="120"/>
      <c r="AB22" s="120"/>
      <c r="AC22" s="120"/>
      <c r="AD22" s="120"/>
      <c r="AE22" s="120"/>
      <c r="AF22" s="120"/>
      <c r="AG22" s="120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4"/>
        <v/>
      </c>
      <c r="I23" s="16"/>
      <c r="J23" s="19">
        <f t="shared" si="2"/>
        <v>0</v>
      </c>
      <c r="K23" s="20">
        <f t="shared" si="3"/>
        <v>0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Y23" s="120"/>
      <c r="AA23" s="120"/>
      <c r="AB23" s="120"/>
      <c r="AC23" s="120"/>
      <c r="AD23" s="120"/>
      <c r="AE23" s="120"/>
      <c r="AF23" s="120"/>
      <c r="AG23" s="120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4"/>
        <v/>
      </c>
      <c r="I24" s="9"/>
      <c r="J24" s="12">
        <f t="shared" si="2"/>
        <v>0</v>
      </c>
      <c r="K24" s="13">
        <f t="shared" si="3"/>
        <v>0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Y24" s="120"/>
      <c r="AA24" s="120"/>
      <c r="AB24" s="120"/>
      <c r="AC24" s="120"/>
      <c r="AD24" s="120"/>
      <c r="AE24" s="120"/>
      <c r="AF24" s="120"/>
      <c r="AG24" s="120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4"/>
        <v/>
      </c>
      <c r="I25" s="16"/>
      <c r="J25" s="19">
        <f t="shared" si="2"/>
        <v>0</v>
      </c>
      <c r="K25" s="20">
        <f t="shared" si="3"/>
        <v>0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Y25" s="120"/>
      <c r="AA25" s="120"/>
      <c r="AB25" s="120"/>
      <c r="AC25" s="120"/>
      <c r="AD25" s="120"/>
      <c r="AE25" s="120"/>
      <c r="AF25" s="120"/>
      <c r="AG25" s="120"/>
    </row>
    <row r="26" spans="1:33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4"/>
        <v/>
      </c>
      <c r="I26" s="22"/>
      <c r="J26" s="12">
        <f t="shared" si="2"/>
        <v>0</v>
      </c>
      <c r="K26" s="13">
        <f t="shared" si="3"/>
        <v>0</v>
      </c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Y26" s="120"/>
      <c r="AA26" s="120"/>
      <c r="AB26" s="120"/>
      <c r="AC26" s="120"/>
      <c r="AD26" s="120"/>
      <c r="AE26" s="120"/>
      <c r="AF26" s="120"/>
      <c r="AG26" s="120"/>
    </row>
    <row r="27" spans="1:33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4"/>
        <v/>
      </c>
      <c r="I27" s="25"/>
      <c r="J27" s="19">
        <f t="shared" si="2"/>
        <v>0</v>
      </c>
      <c r="K27" s="20">
        <f t="shared" si="3"/>
        <v>0</v>
      </c>
      <c r="M27" s="120"/>
      <c r="P27" s="120"/>
      <c r="Y27" s="120"/>
      <c r="AA27" s="120"/>
      <c r="AB27" s="120"/>
      <c r="AC27" s="120"/>
      <c r="AD27" s="120"/>
      <c r="AE27" s="120"/>
      <c r="AF27" s="120"/>
      <c r="AG27" s="120"/>
    </row>
    <row r="28" spans="1:33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4"/>
        <v/>
      </c>
      <c r="I28" s="22"/>
      <c r="J28" s="12">
        <f t="shared" si="2"/>
        <v>0</v>
      </c>
      <c r="K28" s="13">
        <f t="shared" si="3"/>
        <v>0</v>
      </c>
      <c r="M28" s="120"/>
      <c r="O28" s="120"/>
      <c r="P28" s="120"/>
      <c r="Q28" s="120"/>
      <c r="R28" s="120"/>
      <c r="S28" s="120"/>
      <c r="Y28" s="120"/>
      <c r="AA28" s="120"/>
      <c r="AB28" s="120"/>
      <c r="AC28" s="120"/>
      <c r="AD28" s="120"/>
      <c r="AE28" s="120"/>
      <c r="AF28" s="120"/>
      <c r="AG28" s="120"/>
    </row>
    <row r="29" spans="1:33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4"/>
        <v/>
      </c>
      <c r="I29" s="25"/>
      <c r="J29" s="19">
        <f t="shared" si="2"/>
        <v>0</v>
      </c>
      <c r="K29" s="20">
        <f t="shared" si="3"/>
        <v>0</v>
      </c>
      <c r="M29" s="120"/>
      <c r="N29" s="120"/>
      <c r="O29" s="120"/>
      <c r="P29" s="120"/>
      <c r="Q29" s="120"/>
      <c r="R29" s="120"/>
      <c r="S29" s="120"/>
      <c r="AA29" s="120"/>
      <c r="AB29" s="120"/>
      <c r="AC29" s="120"/>
      <c r="AD29" s="120"/>
      <c r="AE29" s="120"/>
      <c r="AF29" s="120"/>
      <c r="AG29" s="120"/>
    </row>
    <row r="30" spans="1:33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4"/>
        <v/>
      </c>
      <c r="I30" s="22"/>
      <c r="J30" s="12">
        <f t="shared" si="2"/>
        <v>0</v>
      </c>
      <c r="K30" s="13">
        <f t="shared" si="3"/>
        <v>0</v>
      </c>
      <c r="M30" s="120"/>
      <c r="O30" s="120"/>
      <c r="P30" s="120"/>
      <c r="Q30" s="120"/>
      <c r="R30" s="120"/>
      <c r="S30" s="120"/>
      <c r="AA30" s="120"/>
      <c r="AB30" s="120"/>
      <c r="AC30" s="120"/>
      <c r="AD30" s="120"/>
      <c r="AE30" s="120"/>
      <c r="AF30" s="120"/>
      <c r="AG30" s="120"/>
    </row>
    <row r="31" spans="1:33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4"/>
        <v/>
      </c>
      <c r="I31" s="25"/>
      <c r="J31" s="19">
        <f t="shared" si="2"/>
        <v>0</v>
      </c>
      <c r="K31" s="20">
        <f t="shared" si="3"/>
        <v>0</v>
      </c>
      <c r="M31" s="120"/>
      <c r="O31" s="120"/>
      <c r="P31" s="120"/>
      <c r="R31" s="120"/>
      <c r="S31" s="120"/>
      <c r="AA31" s="120"/>
      <c r="AC31" s="120"/>
      <c r="AD31" s="120"/>
      <c r="AE31" s="120"/>
      <c r="AF31" s="120"/>
      <c r="AG31" s="120"/>
    </row>
    <row r="32" spans="1:33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4"/>
        <v/>
      </c>
      <c r="I32" s="22"/>
      <c r="J32" s="12">
        <f t="shared" si="2"/>
        <v>0</v>
      </c>
      <c r="K32" s="13">
        <f t="shared" si="3"/>
        <v>0</v>
      </c>
      <c r="M32" s="120"/>
      <c r="O32" s="120"/>
      <c r="P32" s="120"/>
      <c r="Q32" s="120"/>
      <c r="R32" s="120"/>
      <c r="S32" s="120"/>
      <c r="AA32" s="120"/>
      <c r="AB32" s="120"/>
      <c r="AC32" s="120"/>
      <c r="AD32" s="120"/>
      <c r="AE32" s="120"/>
      <c r="AF32" s="120"/>
      <c r="AG32" s="120"/>
    </row>
    <row r="33" spans="1:33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4"/>
        <v/>
      </c>
      <c r="I33" s="25"/>
      <c r="J33" s="19">
        <f t="shared" si="2"/>
        <v>0</v>
      </c>
      <c r="K33" s="20">
        <f t="shared" si="3"/>
        <v>0</v>
      </c>
      <c r="M33" s="120"/>
      <c r="N33" s="120"/>
      <c r="O33" s="120"/>
      <c r="P33" s="120"/>
      <c r="Q33" s="120"/>
      <c r="R33" s="120"/>
      <c r="S33" s="120"/>
      <c r="AA33" s="120"/>
      <c r="AB33" s="120"/>
      <c r="AC33" s="120"/>
      <c r="AD33" s="120"/>
      <c r="AE33" s="120"/>
      <c r="AF33" s="120"/>
      <c r="AG33" s="120"/>
    </row>
    <row r="34" spans="1:33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4"/>
        <v/>
      </c>
      <c r="I34" s="22"/>
      <c r="J34" s="12">
        <f t="shared" si="2"/>
        <v>0</v>
      </c>
      <c r="K34" s="13">
        <f t="shared" si="3"/>
        <v>0</v>
      </c>
      <c r="M34" s="120"/>
      <c r="AA34" s="120"/>
      <c r="AB34" s="120"/>
      <c r="AC34" s="120"/>
      <c r="AD34" s="120"/>
      <c r="AE34" s="120"/>
      <c r="AF34" s="120"/>
      <c r="AG34" s="120"/>
    </row>
    <row r="35" spans="1:33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4"/>
        <v/>
      </c>
      <c r="I35" s="25"/>
      <c r="J35" s="19">
        <f t="shared" si="2"/>
        <v>0</v>
      </c>
      <c r="K35" s="20">
        <f t="shared" si="3"/>
        <v>0</v>
      </c>
      <c r="M35" s="120"/>
      <c r="AA35" s="120"/>
      <c r="AB35" s="120"/>
      <c r="AC35" s="120"/>
      <c r="AD35" s="120"/>
      <c r="AE35" s="120"/>
      <c r="AF35" s="120"/>
      <c r="AG35" s="120"/>
    </row>
    <row r="36" spans="1:33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4"/>
        <v/>
      </c>
      <c r="I36" s="22"/>
      <c r="J36" s="12">
        <f t="shared" si="2"/>
        <v>0</v>
      </c>
      <c r="K36" s="13">
        <f t="shared" si="3"/>
        <v>0</v>
      </c>
      <c r="M36" s="120"/>
      <c r="AA36" s="120"/>
      <c r="AB36" s="120"/>
      <c r="AC36" s="120"/>
      <c r="AD36" s="120"/>
      <c r="AE36" s="120"/>
      <c r="AF36" s="120"/>
      <c r="AG36" s="120"/>
    </row>
    <row r="37" spans="1:33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4"/>
        <v/>
      </c>
      <c r="I37" s="25"/>
      <c r="J37" s="19">
        <f t="shared" si="2"/>
        <v>0</v>
      </c>
      <c r="K37" s="20">
        <f t="shared" si="3"/>
        <v>0</v>
      </c>
      <c r="M37" s="120"/>
      <c r="AA37" s="120"/>
      <c r="AB37" s="120"/>
      <c r="AC37" s="120"/>
      <c r="AD37" s="120"/>
    </row>
    <row r="38" spans="1:33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4"/>
        <v/>
      </c>
      <c r="I38" s="22"/>
      <c r="J38" s="12">
        <f t="shared" si="2"/>
        <v>0</v>
      </c>
      <c r="K38" s="13">
        <f t="shared" si="3"/>
        <v>0</v>
      </c>
      <c r="M38" s="120"/>
      <c r="AA38" s="120"/>
      <c r="AB38" s="120"/>
      <c r="AC38" s="120"/>
      <c r="AD38" s="120"/>
    </row>
    <row r="39" spans="1:33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4"/>
        <v/>
      </c>
      <c r="I39" s="25"/>
      <c r="J39" s="19">
        <f t="shared" si="2"/>
        <v>0</v>
      </c>
      <c r="K39" s="20">
        <f t="shared" si="3"/>
        <v>0</v>
      </c>
      <c r="M39" s="120"/>
      <c r="AA39" s="120"/>
      <c r="AB39" s="120"/>
      <c r="AC39" s="120"/>
      <c r="AD39" s="120"/>
    </row>
    <row r="40" spans="1:33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4"/>
        <v/>
      </c>
      <c r="I40" s="22"/>
      <c r="J40" s="12">
        <f t="shared" si="2"/>
        <v>0</v>
      </c>
      <c r="K40" s="13">
        <f t="shared" si="3"/>
        <v>0</v>
      </c>
      <c r="M40" s="120"/>
      <c r="AA40" s="120"/>
      <c r="AB40" s="120"/>
      <c r="AC40" s="120"/>
    </row>
    <row r="41" spans="1:33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4"/>
        <v/>
      </c>
      <c r="I41" s="25"/>
      <c r="J41" s="19">
        <f t="shared" si="2"/>
        <v>0</v>
      </c>
      <c r="K41" s="20">
        <f t="shared" si="3"/>
        <v>0</v>
      </c>
      <c r="M41" s="120"/>
      <c r="AA41" s="120"/>
    </row>
    <row r="42" spans="1:33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4"/>
        <v/>
      </c>
      <c r="I42" s="22"/>
      <c r="J42" s="12">
        <f t="shared" si="2"/>
        <v>0</v>
      </c>
      <c r="K42" s="13">
        <f t="shared" si="3"/>
        <v>0</v>
      </c>
      <c r="M42" s="120"/>
      <c r="AA42" s="120"/>
    </row>
    <row r="43" spans="1:33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4"/>
        <v/>
      </c>
      <c r="I43" s="25"/>
      <c r="J43" s="19">
        <f t="shared" si="2"/>
        <v>0</v>
      </c>
      <c r="K43" s="20">
        <f t="shared" si="3"/>
        <v>0</v>
      </c>
      <c r="M43" s="120"/>
      <c r="AA43" s="120"/>
    </row>
    <row r="44" spans="1:33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 t="str">
        <f t="shared" si="4"/>
        <v/>
      </c>
      <c r="I44" s="22"/>
      <c r="J44" s="12">
        <f t="shared" si="2"/>
        <v>0</v>
      </c>
      <c r="K44" s="13">
        <f t="shared" si="3"/>
        <v>0</v>
      </c>
      <c r="M44" s="120"/>
      <c r="AA44" s="120"/>
    </row>
    <row r="45" spans="1:33" ht="15.75" hidden="1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N45" s="120"/>
    </row>
    <row r="46" spans="1:33" ht="15.75" hidden="1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N46" s="120"/>
    </row>
    <row r="47" spans="1:33" ht="15.75" hidden="1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N47" s="120"/>
    </row>
    <row r="48" spans="1:33" ht="15.75" hidden="1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N48" s="120"/>
    </row>
    <row r="49" spans="1:33" ht="15.75" hidden="1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N49" s="120"/>
    </row>
    <row r="50" spans="1:33" ht="15.75" hidden="1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N50" s="120"/>
    </row>
    <row r="51" spans="1:33" ht="15.75" hidden="1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N51" s="120"/>
    </row>
    <row r="52" spans="1:33" ht="15.75" hidden="1" customHeight="1"/>
    <row r="53" spans="1:33" ht="15.75" hidden="1" customHeight="1"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AA53" s="120"/>
      <c r="AB53" s="120"/>
      <c r="AC53" s="120"/>
      <c r="AD53" s="120"/>
      <c r="AE53" s="120"/>
      <c r="AF53" s="120"/>
      <c r="AG53" s="120"/>
    </row>
    <row r="54" spans="1:33" ht="15.75" hidden="1" customHeight="1"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AA54" s="120"/>
      <c r="AB54" s="120"/>
      <c r="AC54" s="120"/>
      <c r="AD54" s="120"/>
      <c r="AE54" s="120"/>
      <c r="AF54" s="120"/>
      <c r="AG54" s="120"/>
    </row>
    <row r="55" spans="1:33" ht="15.75" hidden="1" customHeight="1"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Y55" s="120"/>
      <c r="AA55" s="120"/>
      <c r="AB55" s="120"/>
      <c r="AC55" s="120"/>
      <c r="AD55" s="120"/>
      <c r="AE55" s="120"/>
      <c r="AF55" s="120"/>
      <c r="AG55" s="120"/>
    </row>
    <row r="56" spans="1:33" ht="15.75" hidden="1" customHeight="1"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AA56" s="120"/>
      <c r="AB56" s="120"/>
      <c r="AC56" s="120"/>
      <c r="AD56" s="120"/>
      <c r="AE56" s="120"/>
      <c r="AF56" s="120"/>
      <c r="AG56" s="120"/>
    </row>
    <row r="57" spans="1:33" ht="15.75" hidden="1" customHeight="1"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Y57" s="120"/>
      <c r="AA57" s="120"/>
      <c r="AB57" s="120"/>
      <c r="AC57" s="120"/>
      <c r="AD57" s="120"/>
      <c r="AE57" s="120"/>
      <c r="AF57" s="120"/>
      <c r="AG57" s="120"/>
    </row>
    <row r="58" spans="1:33" ht="15.75" hidden="1" customHeight="1"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Y58" s="120"/>
      <c r="AA58" s="120"/>
      <c r="AB58" s="120"/>
      <c r="AC58" s="120"/>
      <c r="AD58" s="120"/>
      <c r="AE58" s="120"/>
      <c r="AF58" s="120"/>
      <c r="AG58" s="120"/>
    </row>
    <row r="59" spans="1:33" ht="15.75" hidden="1" customHeight="1"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Y59" s="120"/>
      <c r="AA59" s="120"/>
      <c r="AB59" s="120"/>
      <c r="AC59" s="120"/>
      <c r="AD59" s="120"/>
      <c r="AE59" s="120"/>
      <c r="AF59" s="120"/>
      <c r="AG59" s="120"/>
    </row>
    <row r="60" spans="1:33" ht="15.75" hidden="1" customHeight="1"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Y60" s="120"/>
      <c r="AA60" s="120"/>
      <c r="AB60" s="120"/>
      <c r="AC60" s="120"/>
      <c r="AD60" s="120"/>
      <c r="AE60" s="120"/>
      <c r="AF60" s="120"/>
      <c r="AG60" s="120"/>
    </row>
    <row r="61" spans="1:33" ht="15.75" hidden="1" customHeight="1"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Y61" s="120"/>
      <c r="AA61" s="120"/>
      <c r="AB61" s="120"/>
      <c r="AC61" s="120"/>
      <c r="AD61" s="120"/>
      <c r="AE61" s="120"/>
      <c r="AF61" s="120"/>
      <c r="AG61" s="120"/>
    </row>
    <row r="62" spans="1:33" ht="15.75" hidden="1" customHeight="1"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Y62" s="120"/>
      <c r="AA62" s="120"/>
      <c r="AB62" s="120"/>
      <c r="AC62" s="120"/>
      <c r="AD62" s="120"/>
      <c r="AE62" s="120"/>
      <c r="AF62" s="120"/>
      <c r="AG62" s="120"/>
    </row>
    <row r="63" spans="1:33" ht="15.75" hidden="1" customHeight="1"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Y63" s="120"/>
      <c r="AA63" s="120"/>
      <c r="AB63" s="120"/>
      <c r="AC63" s="120"/>
      <c r="AD63" s="120"/>
      <c r="AE63" s="120"/>
      <c r="AF63" s="120"/>
      <c r="AG63" s="120"/>
    </row>
    <row r="64" spans="1:33" ht="15.75" hidden="1" customHeight="1">
      <c r="A64" s="27"/>
      <c r="B64" s="27"/>
      <c r="C64" s="27"/>
      <c r="D64" s="27"/>
      <c r="E64" s="27"/>
      <c r="F64" s="27"/>
      <c r="G64" s="27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Y64" s="120"/>
      <c r="AA64" s="120"/>
      <c r="AB64" s="120"/>
      <c r="AC64" s="120"/>
      <c r="AD64" s="120"/>
      <c r="AE64" s="120"/>
      <c r="AF64" s="120"/>
      <c r="AG64" s="120"/>
    </row>
    <row r="65" spans="1:33" ht="15.75" hidden="1" customHeight="1">
      <c r="A65" s="27"/>
      <c r="B65" s="27"/>
      <c r="C65" s="27"/>
      <c r="D65" s="27"/>
      <c r="E65" s="27"/>
      <c r="F65" s="27"/>
      <c r="G65" s="27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Y65" s="120"/>
      <c r="AA65" s="120"/>
      <c r="AB65" s="120"/>
      <c r="AC65" s="120"/>
      <c r="AD65" s="120"/>
      <c r="AE65" s="120"/>
      <c r="AF65" s="120"/>
      <c r="AG65" s="120"/>
    </row>
    <row r="66" spans="1:33" ht="15.75" hidden="1" customHeight="1">
      <c r="A66" s="27"/>
      <c r="B66" s="27"/>
      <c r="C66" s="27"/>
      <c r="D66" s="27"/>
      <c r="E66" s="27"/>
      <c r="F66" s="27"/>
      <c r="G66" s="27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Y66" s="120"/>
      <c r="AA66" s="120"/>
      <c r="AB66" s="120"/>
      <c r="AC66" s="120"/>
      <c r="AD66" s="120"/>
      <c r="AE66" s="120"/>
      <c r="AF66" s="120"/>
      <c r="AG66" s="120"/>
    </row>
    <row r="67" spans="1:33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Y67" s="120"/>
      <c r="AA67" s="120"/>
      <c r="AB67" s="120"/>
      <c r="AC67" s="120"/>
      <c r="AD67" s="120"/>
      <c r="AE67" s="120"/>
      <c r="AF67" s="120"/>
      <c r="AG67" s="120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Y68" s="120"/>
      <c r="AA68" s="120"/>
      <c r="AB68" s="120"/>
      <c r="AC68" s="120"/>
      <c r="AD68" s="120"/>
      <c r="AE68" s="120"/>
      <c r="AF68" s="120"/>
      <c r="AG68" s="120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Y69" s="120"/>
      <c r="AA69" s="120"/>
      <c r="AB69" s="120"/>
      <c r="AC69" s="120"/>
      <c r="AD69" s="120"/>
      <c r="AE69" s="120"/>
      <c r="AF69" s="120"/>
      <c r="AG69" s="120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Y70" s="120"/>
      <c r="AA70" s="120"/>
      <c r="AB70" s="120"/>
      <c r="AC70" s="120"/>
      <c r="AD70" s="120"/>
      <c r="AE70" s="120"/>
      <c r="AF70" s="120"/>
      <c r="AG70" s="120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Y71" s="120"/>
      <c r="AA71" s="120"/>
      <c r="AB71" s="120"/>
      <c r="AC71" s="120"/>
      <c r="AD71" s="120"/>
      <c r="AE71" s="120"/>
      <c r="AF71" s="120"/>
      <c r="AG71" s="120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Y72" s="120"/>
      <c r="AA72" s="120"/>
      <c r="AB72" s="120"/>
      <c r="AC72" s="120"/>
      <c r="AD72" s="120"/>
      <c r="AE72" s="120"/>
      <c r="AF72" s="120"/>
      <c r="AG72" s="120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Y73" s="120"/>
      <c r="AA73" s="120"/>
      <c r="AB73" s="120"/>
      <c r="AC73" s="120"/>
      <c r="AD73" s="120"/>
      <c r="AE73" s="120"/>
      <c r="AF73" s="120"/>
      <c r="AG73" s="120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Y74" s="120"/>
      <c r="AA74" s="120"/>
      <c r="AB74" s="120"/>
      <c r="AC74" s="120"/>
      <c r="AD74" s="120"/>
      <c r="AE74" s="120"/>
      <c r="AF74" s="120"/>
      <c r="AG74" s="120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Y75" s="120"/>
      <c r="AA75" s="120"/>
      <c r="AB75" s="120"/>
      <c r="AC75" s="120"/>
      <c r="AD75" s="120"/>
      <c r="AE75" s="120"/>
      <c r="AF75" s="120"/>
      <c r="AG75" s="120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Y76" s="120"/>
      <c r="AA76" s="120"/>
      <c r="AB76" s="120"/>
      <c r="AC76" s="120"/>
      <c r="AD76" s="120"/>
      <c r="AE76" s="120"/>
      <c r="AF76" s="120"/>
      <c r="AG76" s="120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Y77" s="120"/>
      <c r="AA77" s="120"/>
      <c r="AB77" s="120"/>
      <c r="AC77" s="120"/>
      <c r="AD77" s="120"/>
      <c r="AE77" s="120"/>
      <c r="AF77" s="120"/>
      <c r="AG77" s="120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Y78" s="120"/>
      <c r="AA78" s="120"/>
      <c r="AB78" s="120"/>
      <c r="AC78" s="120"/>
      <c r="AD78" s="120"/>
      <c r="AE78" s="120"/>
      <c r="AF78" s="120"/>
      <c r="AG78" s="120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120"/>
      <c r="R79" s="120"/>
      <c r="S79" s="120"/>
      <c r="T79" s="120"/>
      <c r="U79" s="120"/>
      <c r="Y79" s="120"/>
      <c r="AA79" s="120"/>
      <c r="AB79" s="120"/>
      <c r="AC79" s="120"/>
      <c r="AD79" s="120"/>
      <c r="AE79" s="120"/>
      <c r="AF79" s="120"/>
      <c r="AG79" s="120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120"/>
      <c r="R80" s="120"/>
      <c r="S80" s="120"/>
      <c r="T80" s="120"/>
      <c r="U80" s="120"/>
      <c r="Y80" s="120"/>
      <c r="AA80" s="120"/>
      <c r="AB80" s="120"/>
      <c r="AC80" s="120"/>
      <c r="AD80" s="120"/>
      <c r="AE80" s="120"/>
      <c r="AF80" s="120"/>
      <c r="AG80" s="120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120"/>
      <c r="R81" s="120"/>
      <c r="S81" s="120"/>
      <c r="T81" s="120"/>
      <c r="U81" s="120"/>
      <c r="AA81" s="120"/>
      <c r="AB81" s="120"/>
      <c r="AC81" s="120"/>
      <c r="AD81" s="120"/>
      <c r="AE81" s="120"/>
      <c r="AF81" s="120"/>
      <c r="AG81" s="120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120"/>
      <c r="R82" s="120"/>
      <c r="S82" s="120"/>
      <c r="T82" s="120"/>
      <c r="U82" s="120"/>
      <c r="AA82" s="120"/>
      <c r="AB82" s="120"/>
      <c r="AC82" s="120"/>
      <c r="AD82" s="120"/>
      <c r="AE82" s="120"/>
      <c r="AF82" s="120"/>
      <c r="AG82" s="120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120"/>
      <c r="R83" s="120"/>
      <c r="S83" s="120"/>
      <c r="T83" s="120"/>
      <c r="U83" s="120"/>
      <c r="AA83" s="120"/>
      <c r="AB83" s="120"/>
      <c r="AC83" s="120"/>
      <c r="AD83" s="120"/>
      <c r="AE83" s="120"/>
      <c r="AF83" s="120"/>
      <c r="AG83" s="120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120"/>
      <c r="R84" s="120"/>
      <c r="S84" s="120"/>
      <c r="T84" s="120"/>
      <c r="U84" s="120"/>
      <c r="AA84" s="120"/>
      <c r="AB84" s="120"/>
      <c r="AC84" s="120"/>
      <c r="AD84" s="120"/>
      <c r="AE84" s="120"/>
      <c r="AF84" s="120"/>
      <c r="AG84" s="120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120"/>
      <c r="R85" s="120"/>
      <c r="S85" s="120"/>
      <c r="T85" s="120"/>
      <c r="U85" s="120"/>
      <c r="AA85" s="120"/>
      <c r="AB85" s="120"/>
      <c r="AC85" s="120"/>
      <c r="AD85" s="120"/>
      <c r="AE85" s="120"/>
      <c r="AF85" s="120"/>
      <c r="AG85" s="120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S86" s="120"/>
      <c r="T86" s="120"/>
      <c r="AA86" s="120"/>
      <c r="AB86" s="120"/>
      <c r="AC86" s="120"/>
      <c r="AD86" s="120"/>
      <c r="AE86" s="120"/>
      <c r="AF86" s="120"/>
      <c r="AG86" s="120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AA87" s="120"/>
      <c r="AB87" s="120"/>
      <c r="AC87" s="120"/>
      <c r="AD87" s="120"/>
      <c r="AE87" s="120"/>
      <c r="AF87" s="120"/>
      <c r="AG87" s="120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AA88" s="120"/>
      <c r="AB88" s="120"/>
      <c r="AC88" s="120"/>
      <c r="AD88" s="120"/>
      <c r="AE88" s="120"/>
      <c r="AF88" s="120"/>
      <c r="AG88" s="120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AA89" s="120"/>
      <c r="AB89" s="120"/>
      <c r="AC89" s="120"/>
      <c r="AD89" s="120"/>
      <c r="AE89" s="120"/>
      <c r="AF89" s="120"/>
      <c r="AG89" s="120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120"/>
      <c r="AB90" s="120"/>
      <c r="AC90" s="120"/>
      <c r="AD90" s="120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120"/>
      <c r="AB91" s="120"/>
      <c r="AC91" s="120"/>
      <c r="AD91" s="120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120"/>
      <c r="AB92" s="120"/>
      <c r="AC92" s="120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120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120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120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120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/Bs1AS7mzlh35aQpIoGmhun0Hu6rTVBqcj/0W1ZbGCswngFuw8aOY/Dl5XTQUxk6SUpOc7dGW+QfQp4Ky5jRqA==" saltValue="z4Vl61QMduIeCXxGCtmmtg==" spinCount="100000" sheet="1" objects="1" scenarios="1"/>
  <mergeCells count="2">
    <mergeCell ref="A1:A3"/>
    <mergeCell ref="B1:K2"/>
  </mergeCells>
  <conditionalFormatting sqref="G4:G44">
    <cfRule type="cellIs" dxfId="20" priority="5" operator="lessThan">
      <formula>7</formula>
    </cfRule>
  </conditionalFormatting>
  <conditionalFormatting sqref="G4:G44">
    <cfRule type="cellIs" dxfId="19" priority="6" operator="greaterThanOrEqual">
      <formula>7</formula>
    </cfRule>
  </conditionalFormatting>
  <conditionalFormatting sqref="B4:E44">
    <cfRule type="cellIs" dxfId="18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F6128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46.570312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hidden="1" customWidth="1"/>
    <col min="26" max="26" width="14.42578125" hidden="1" customWidth="1"/>
    <col min="27" max="27" width="38.28515625" hidden="1" customWidth="1"/>
    <col min="28" max="33" width="11.5703125" hidden="1" customWidth="1"/>
    <col min="34" max="16384" width="14.42578125" hidden="1"/>
  </cols>
  <sheetData>
    <row r="1" spans="1:33">
      <c r="A1" s="125" t="s">
        <v>2</v>
      </c>
      <c r="B1" s="128" t="s">
        <v>54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4"/>
      <c r="R1" s="4"/>
      <c r="S1" s="4"/>
      <c r="T1" s="4"/>
      <c r="U1" s="4"/>
      <c r="V1" s="4"/>
      <c r="W1" s="4"/>
      <c r="X1" s="4"/>
      <c r="Y1" s="4"/>
      <c r="AA1" s="4"/>
      <c r="AB1" s="4"/>
      <c r="AC1" s="4"/>
      <c r="AD1" s="4"/>
      <c r="AE1" s="4"/>
      <c r="AF1" s="4"/>
      <c r="AG1" s="4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4"/>
      <c r="R2" s="4"/>
      <c r="S2" s="4"/>
      <c r="T2" s="4"/>
      <c r="U2" s="4"/>
      <c r="V2" s="4"/>
      <c r="W2" s="4"/>
      <c r="X2" s="4"/>
      <c r="Y2" s="4"/>
      <c r="AA2" s="4"/>
      <c r="AB2" s="4"/>
      <c r="AC2" s="4"/>
      <c r="AD2" s="4"/>
      <c r="AE2" s="4"/>
      <c r="AF2" s="4"/>
      <c r="AG2" s="4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4"/>
      <c r="R3" s="4"/>
      <c r="S3" s="4"/>
      <c r="T3" s="4"/>
      <c r="U3" s="4"/>
      <c r="V3" s="4"/>
      <c r="W3" s="4"/>
      <c r="Y3" s="4"/>
      <c r="Z3" s="4"/>
      <c r="AA3" s="4"/>
      <c r="AB3" s="4"/>
      <c r="AC3" s="4"/>
      <c r="AD3" s="4"/>
      <c r="AE3" s="4"/>
      <c r="AF3" s="4"/>
      <c r="AG3" s="4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si="2"/>
        <v/>
      </c>
      <c r="I5" s="16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4"/>
      <c r="R5" s="4"/>
      <c r="S5" s="4"/>
      <c r="T5" s="4"/>
      <c r="U5" s="4"/>
      <c r="V5" s="4"/>
      <c r="W5" s="4"/>
      <c r="Y5" s="4"/>
      <c r="AA5" s="4"/>
      <c r="AB5" s="4"/>
      <c r="AC5" s="4"/>
      <c r="AD5" s="4"/>
      <c r="AE5" s="4"/>
      <c r="AF5" s="4"/>
      <c r="AG5" s="4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9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4"/>
      <c r="R6" s="4"/>
      <c r="S6" s="4"/>
      <c r="T6" s="4"/>
      <c r="U6" s="4"/>
      <c r="V6" s="4"/>
      <c r="W6" s="4"/>
      <c r="Y6" s="4"/>
      <c r="AA6" s="4"/>
      <c r="AB6" s="4"/>
      <c r="AC6" s="4"/>
      <c r="AD6" s="4"/>
      <c r="AE6" s="4"/>
      <c r="AF6" s="4"/>
      <c r="AG6" s="4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6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4"/>
      <c r="R7" s="4"/>
      <c r="S7" s="4"/>
      <c r="T7" s="4"/>
      <c r="U7" s="4"/>
      <c r="V7" s="4"/>
      <c r="W7" s="4"/>
      <c r="Y7" s="4"/>
      <c r="AA7" s="4"/>
      <c r="AB7" s="4"/>
      <c r="AC7" s="4"/>
      <c r="AD7" s="4"/>
      <c r="AE7" s="4"/>
      <c r="AF7" s="4"/>
      <c r="AG7" s="4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9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4"/>
      <c r="R8" s="4"/>
      <c r="S8" s="4"/>
      <c r="T8" s="4"/>
      <c r="U8" s="4"/>
      <c r="V8" s="4"/>
      <c r="W8" s="4"/>
      <c r="Y8" s="4"/>
      <c r="AA8" s="4"/>
      <c r="AB8" s="4"/>
      <c r="AC8" s="4"/>
      <c r="AD8" s="4"/>
      <c r="AE8" s="4"/>
      <c r="AF8" s="4"/>
      <c r="AG8" s="4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6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4"/>
      <c r="R9" s="4"/>
      <c r="S9" s="4"/>
      <c r="T9" s="4"/>
      <c r="U9" s="4"/>
      <c r="V9" s="4"/>
      <c r="W9" s="4"/>
      <c r="Y9" s="4"/>
      <c r="AA9" s="4"/>
      <c r="AB9" s="4"/>
      <c r="AC9" s="4"/>
      <c r="AD9" s="4"/>
      <c r="AE9" s="4"/>
      <c r="AF9" s="4"/>
      <c r="AG9" s="4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9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4"/>
      <c r="R10" s="4"/>
      <c r="S10" s="4"/>
      <c r="T10" s="4"/>
      <c r="U10" s="4"/>
      <c r="V10" s="4"/>
      <c r="W10" s="4"/>
      <c r="Y10" s="4"/>
      <c r="AA10" s="4"/>
      <c r="AB10" s="4"/>
      <c r="AC10" s="4"/>
      <c r="AD10" s="4"/>
      <c r="AE10" s="4"/>
      <c r="AF10" s="4"/>
      <c r="AG10" s="4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6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4"/>
      <c r="R11" s="4"/>
      <c r="S11" s="4"/>
      <c r="T11" s="4"/>
      <c r="U11" s="4"/>
      <c r="V11" s="4"/>
      <c r="W11" s="4"/>
      <c r="Y11" s="4"/>
      <c r="AA11" s="4"/>
      <c r="AB11" s="4"/>
      <c r="AC11" s="4"/>
      <c r="AD11" s="4"/>
      <c r="AE11" s="4"/>
      <c r="AF11" s="4"/>
      <c r="AG11" s="4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9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4"/>
      <c r="R12" s="4"/>
      <c r="S12" s="4"/>
      <c r="T12" s="4"/>
      <c r="U12" s="4"/>
      <c r="V12" s="4"/>
      <c r="W12" s="4"/>
      <c r="Y12" s="4"/>
      <c r="AA12" s="4"/>
      <c r="AB12" s="4"/>
      <c r="AC12" s="4"/>
      <c r="AD12" s="4"/>
      <c r="AE12" s="4"/>
      <c r="AF12" s="4"/>
      <c r="AG12" s="4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6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4"/>
      <c r="R13" s="4"/>
      <c r="S13" s="4"/>
      <c r="T13" s="4"/>
      <c r="U13" s="4"/>
      <c r="V13" s="4"/>
      <c r="W13" s="4"/>
      <c r="Y13" s="4"/>
      <c r="AA13" s="4"/>
      <c r="AB13" s="4"/>
      <c r="AC13" s="4"/>
      <c r="AD13" s="4"/>
      <c r="AE13" s="4"/>
      <c r="AF13" s="4"/>
      <c r="AG13" s="4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9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4"/>
      <c r="R14" s="4"/>
      <c r="S14" s="4"/>
      <c r="T14" s="4"/>
      <c r="U14" s="4"/>
      <c r="V14" s="4"/>
      <c r="W14" s="4"/>
      <c r="Y14" s="4"/>
      <c r="AA14" s="4"/>
      <c r="AB14" s="4"/>
      <c r="AC14" s="4"/>
      <c r="AD14" s="4"/>
      <c r="AE14" s="4"/>
      <c r="AF14" s="4"/>
      <c r="AG14" s="4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6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4"/>
      <c r="R15" s="4"/>
      <c r="S15" s="4"/>
      <c r="T15" s="4"/>
      <c r="U15" s="4"/>
      <c r="V15" s="4"/>
      <c r="W15" s="4"/>
      <c r="Y15" s="4"/>
      <c r="AA15" s="4"/>
      <c r="AB15" s="4"/>
      <c r="AC15" s="4"/>
      <c r="AD15" s="4"/>
      <c r="AE15" s="4"/>
      <c r="AF15" s="4"/>
      <c r="AG15" s="4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9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4"/>
      <c r="R16" s="4"/>
      <c r="S16" s="4"/>
      <c r="T16" s="4"/>
      <c r="U16" s="4"/>
      <c r="V16" s="4"/>
      <c r="W16" s="4"/>
      <c r="Y16" s="4"/>
      <c r="AA16" s="4"/>
      <c r="AB16" s="4"/>
      <c r="AC16" s="4"/>
      <c r="AD16" s="4"/>
      <c r="AE16" s="4"/>
      <c r="AF16" s="4"/>
      <c r="AG16" s="4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6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4"/>
      <c r="R17" s="4"/>
      <c r="S17" s="4"/>
      <c r="T17" s="4"/>
      <c r="U17" s="4"/>
      <c r="V17" s="4"/>
      <c r="W17" s="4"/>
      <c r="Y17" s="4"/>
      <c r="AA17" s="4"/>
      <c r="AB17" s="4"/>
      <c r="AC17" s="4"/>
      <c r="AD17" s="4"/>
      <c r="AE17" s="4"/>
      <c r="AF17" s="4"/>
      <c r="AG17" s="4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9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4"/>
      <c r="R18" s="4"/>
      <c r="S18" s="4"/>
      <c r="T18" s="4"/>
      <c r="U18" s="4"/>
      <c r="V18" s="4"/>
      <c r="W18" s="4"/>
      <c r="Y18" s="4"/>
      <c r="AA18" s="4"/>
      <c r="AB18" s="4"/>
      <c r="AC18" s="4"/>
      <c r="AD18" s="4"/>
      <c r="AE18" s="4"/>
      <c r="AF18" s="4"/>
      <c r="AG18" s="4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6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4"/>
      <c r="R19" s="4"/>
      <c r="S19" s="4"/>
      <c r="T19" s="4"/>
      <c r="U19" s="4"/>
      <c r="V19" s="4"/>
      <c r="W19" s="4"/>
      <c r="Y19" s="4"/>
      <c r="AA19" s="4"/>
      <c r="AB19" s="4"/>
      <c r="AC19" s="4"/>
      <c r="AD19" s="4"/>
      <c r="AE19" s="4"/>
      <c r="AF19" s="4"/>
      <c r="AG19" s="4"/>
    </row>
    <row r="20" spans="1:33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9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4"/>
      <c r="R20" s="4"/>
      <c r="S20" s="4"/>
      <c r="T20" s="4"/>
      <c r="U20" s="4"/>
      <c r="V20" s="4"/>
      <c r="W20" s="4"/>
      <c r="Y20" s="4"/>
      <c r="AA20" s="4"/>
      <c r="AB20" s="4"/>
      <c r="AC20" s="4"/>
      <c r="AD20" s="4"/>
      <c r="AE20" s="4"/>
      <c r="AF20" s="4"/>
      <c r="AG20" s="4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2"/>
        <v/>
      </c>
      <c r="I21" s="16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4"/>
      <c r="R21" s="4"/>
      <c r="S21" s="4"/>
      <c r="T21" s="4"/>
      <c r="U21" s="4"/>
      <c r="V21" s="4"/>
      <c r="W21" s="4"/>
      <c r="Y21" s="4"/>
      <c r="AA21" s="4"/>
      <c r="AB21" s="4"/>
      <c r="AC21" s="4"/>
      <c r="AD21" s="4"/>
      <c r="AE21" s="4"/>
      <c r="AF21" s="4"/>
      <c r="AG21" s="4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9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4"/>
      <c r="R22" s="4"/>
      <c r="S22" s="4"/>
      <c r="T22" s="4"/>
      <c r="U22" s="4"/>
      <c r="V22" s="4"/>
      <c r="W22" s="4"/>
      <c r="Y22" s="4"/>
      <c r="AA22" s="4"/>
      <c r="AB22" s="4"/>
      <c r="AC22" s="4"/>
      <c r="AD22" s="4"/>
      <c r="AE22" s="4"/>
      <c r="AF22" s="4"/>
      <c r="AG22" s="4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6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4"/>
      <c r="R23" s="4"/>
      <c r="S23" s="4"/>
      <c r="T23" s="4"/>
      <c r="U23" s="4"/>
      <c r="V23" s="4"/>
      <c r="W23" s="4"/>
      <c r="Y23" s="4"/>
      <c r="AA23" s="4"/>
      <c r="AB23" s="4"/>
      <c r="AC23" s="4"/>
      <c r="AD23" s="4"/>
      <c r="AE23" s="4"/>
      <c r="AF23" s="4"/>
      <c r="AG23" s="4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9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4"/>
      <c r="R24" s="4"/>
      <c r="S24" s="4"/>
      <c r="T24" s="4"/>
      <c r="U24" s="4"/>
      <c r="V24" s="4"/>
      <c r="W24" s="4"/>
      <c r="Y24" s="4"/>
      <c r="AA24" s="4"/>
      <c r="AB24" s="4"/>
      <c r="AC24" s="4"/>
      <c r="AD24" s="4"/>
      <c r="AE24" s="4"/>
      <c r="AF24" s="4"/>
      <c r="AG24" s="4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6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4"/>
      <c r="R25" s="4"/>
      <c r="S25" s="4"/>
      <c r="T25" s="4"/>
      <c r="U25" s="4"/>
      <c r="V25" s="4"/>
      <c r="W25" s="4"/>
      <c r="Y25" s="4"/>
      <c r="AA25" s="4"/>
      <c r="AB25" s="4"/>
      <c r="AC25" s="4"/>
      <c r="AD25" s="4"/>
      <c r="AE25" s="4"/>
      <c r="AF25" s="4"/>
      <c r="AG25" s="4"/>
    </row>
    <row r="26" spans="1:33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4"/>
      <c r="R26" s="4"/>
      <c r="S26" s="4"/>
      <c r="T26" s="4"/>
      <c r="U26" s="4"/>
      <c r="V26" s="4"/>
      <c r="W26" s="4"/>
      <c r="Y26" s="4"/>
      <c r="AA26" s="4"/>
      <c r="AB26" s="4"/>
      <c r="AC26" s="4"/>
      <c r="AD26" s="4"/>
      <c r="AE26" s="4"/>
      <c r="AF26" s="4"/>
      <c r="AG26" s="4"/>
    </row>
    <row r="27" spans="1:33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25"/>
      <c r="J27" s="19">
        <f t="shared" si="3"/>
        <v>0</v>
      </c>
      <c r="K27" s="20">
        <f t="shared" si="4"/>
        <v>0</v>
      </c>
      <c r="M27" s="120"/>
      <c r="P27" s="120"/>
      <c r="Y27" s="4"/>
      <c r="AA27" s="4"/>
      <c r="AB27" s="4"/>
      <c r="AC27" s="4"/>
      <c r="AD27" s="4"/>
      <c r="AE27" s="4"/>
      <c r="AF27" s="4"/>
      <c r="AG27" s="4"/>
    </row>
    <row r="28" spans="1:33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  <c r="O28" s="120"/>
      <c r="P28" s="120"/>
      <c r="Q28" s="4"/>
      <c r="R28" s="4"/>
      <c r="S28" s="4"/>
      <c r="Y28" s="4"/>
      <c r="AA28" s="4"/>
      <c r="AB28" s="4"/>
      <c r="AC28" s="4"/>
      <c r="AD28" s="4"/>
      <c r="AE28" s="4"/>
      <c r="AF28" s="4"/>
      <c r="AG28" s="4"/>
    </row>
    <row r="29" spans="1:33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  <c r="M29" s="120"/>
      <c r="N29" s="120"/>
      <c r="O29" s="120"/>
      <c r="P29" s="120"/>
      <c r="Q29" s="4"/>
      <c r="R29" s="4"/>
      <c r="S29" s="4"/>
      <c r="AA29" s="4"/>
      <c r="AB29" s="4"/>
      <c r="AC29" s="4"/>
      <c r="AD29" s="4"/>
      <c r="AE29" s="4"/>
      <c r="AF29" s="4"/>
      <c r="AG29" s="4"/>
    </row>
    <row r="30" spans="1:33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  <c r="M30" s="120"/>
      <c r="O30" s="120"/>
      <c r="P30" s="120"/>
      <c r="Q30" s="4"/>
      <c r="R30" s="4"/>
      <c r="S30" s="4"/>
      <c r="AA30" s="4"/>
      <c r="AB30" s="4"/>
      <c r="AC30" s="4"/>
      <c r="AD30" s="4"/>
      <c r="AE30" s="4"/>
      <c r="AF30" s="4"/>
      <c r="AG30" s="4"/>
    </row>
    <row r="31" spans="1:33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  <c r="O31" s="120"/>
      <c r="P31" s="120"/>
      <c r="R31" s="4"/>
      <c r="S31" s="4"/>
      <c r="AA31" s="4"/>
      <c r="AC31" s="4"/>
      <c r="AD31" s="4"/>
      <c r="AE31" s="4"/>
      <c r="AF31" s="4"/>
      <c r="AG31" s="4"/>
    </row>
    <row r="32" spans="1:33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 t="shared" si="4"/>
        <v>0</v>
      </c>
      <c r="M32" s="120"/>
      <c r="O32" s="120"/>
      <c r="P32" s="120"/>
      <c r="Q32" s="4"/>
      <c r="R32" s="4"/>
      <c r="S32" s="4"/>
      <c r="AA32" s="4"/>
      <c r="AB32" s="4"/>
      <c r="AC32" s="4"/>
      <c r="AD32" s="4"/>
      <c r="AE32" s="4"/>
      <c r="AF32" s="4"/>
      <c r="AG32" s="4"/>
    </row>
    <row r="33" spans="1:33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si="4"/>
        <v>0</v>
      </c>
      <c r="M33" s="120"/>
      <c r="N33" s="120"/>
      <c r="O33" s="120"/>
      <c r="P33" s="120"/>
      <c r="Q33" s="4"/>
      <c r="R33" s="4"/>
      <c r="S33" s="4"/>
      <c r="AA33" s="4"/>
      <c r="AB33" s="4"/>
      <c r="AC33" s="4"/>
      <c r="AD33" s="4"/>
      <c r="AE33" s="4"/>
      <c r="AF33" s="4"/>
      <c r="AG33" s="4"/>
    </row>
    <row r="34" spans="1:33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4"/>
        <v>0</v>
      </c>
      <c r="M34" s="120"/>
      <c r="AA34" s="4"/>
      <c r="AB34" s="4"/>
      <c r="AC34" s="4"/>
      <c r="AD34" s="4"/>
      <c r="AE34" s="4"/>
      <c r="AF34" s="4"/>
      <c r="AG34" s="4"/>
    </row>
    <row r="35" spans="1:33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4"/>
        <v>0</v>
      </c>
      <c r="M35" s="120"/>
      <c r="AA35" s="4"/>
      <c r="AB35" s="4"/>
      <c r="AC35" s="4"/>
      <c r="AD35" s="4"/>
      <c r="AE35" s="4"/>
      <c r="AF35" s="4"/>
      <c r="AG35" s="4"/>
    </row>
    <row r="36" spans="1:33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4"/>
        <v>0</v>
      </c>
      <c r="M36" s="120"/>
      <c r="AA36" s="4"/>
      <c r="AB36" s="4"/>
      <c r="AC36" s="4"/>
      <c r="AD36" s="4"/>
      <c r="AE36" s="4"/>
      <c r="AF36" s="4"/>
      <c r="AG36" s="4"/>
    </row>
    <row r="37" spans="1:33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4"/>
        <v>0</v>
      </c>
      <c r="M37" s="120"/>
      <c r="AA37" s="4"/>
      <c r="AB37" s="4"/>
      <c r="AC37" s="4"/>
      <c r="AD37" s="4"/>
    </row>
    <row r="38" spans="1:33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4"/>
        <v>0</v>
      </c>
      <c r="M38" s="120"/>
      <c r="AA38" s="4"/>
      <c r="AB38" s="4"/>
      <c r="AC38" s="4"/>
      <c r="AD38" s="4"/>
    </row>
    <row r="39" spans="1:33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4"/>
        <v>0</v>
      </c>
      <c r="M39" s="120"/>
      <c r="AA39" s="4"/>
      <c r="AB39" s="4"/>
      <c r="AC39" s="4"/>
      <c r="AD39" s="4"/>
    </row>
    <row r="40" spans="1:33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4"/>
        <v>0</v>
      </c>
      <c r="M40" s="120"/>
      <c r="AA40" s="4"/>
      <c r="AB40" s="4"/>
      <c r="AC40" s="4"/>
    </row>
    <row r="41" spans="1:33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9">
        <f t="shared" si="3"/>
        <v>0</v>
      </c>
      <c r="K41" s="20">
        <f t="shared" si="4"/>
        <v>0</v>
      </c>
      <c r="M41" s="120"/>
      <c r="AA41" s="4"/>
    </row>
    <row r="42" spans="1:33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4"/>
        <v>0</v>
      </c>
      <c r="M42" s="120"/>
      <c r="AA42" s="4"/>
    </row>
    <row r="43" spans="1:33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4"/>
        <v>0</v>
      </c>
      <c r="M43" s="120"/>
      <c r="AA43" s="4"/>
    </row>
    <row r="44" spans="1:33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4"/>
        <v>0</v>
      </c>
      <c r="M44" s="120"/>
      <c r="AA44" s="4"/>
    </row>
    <row r="45" spans="1:33" ht="15.75" hidden="1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</row>
    <row r="46" spans="1:33" ht="15.75" hidden="1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</row>
    <row r="47" spans="1:33" ht="15.75" hidden="1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</row>
    <row r="48" spans="1:33" ht="15.75" hidden="1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</row>
    <row r="49" spans="1:33" ht="15.75" hidden="1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</row>
    <row r="50" spans="1:33" ht="15.75" hidden="1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</row>
    <row r="51" spans="1:33" ht="15.75" hidden="1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</row>
    <row r="52" spans="1:33" ht="15.75" hidden="1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</row>
    <row r="53" spans="1:33" ht="15.75" hidden="1" customHeight="1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O53" s="120"/>
      <c r="P53" s="120"/>
      <c r="Q53" s="4"/>
      <c r="R53" s="4"/>
      <c r="S53" s="4"/>
      <c r="T53" s="4"/>
      <c r="U53" s="4"/>
      <c r="V53" s="4"/>
      <c r="W53" s="4"/>
      <c r="X53" s="4"/>
      <c r="Y53" s="4"/>
      <c r="AA53" s="4"/>
      <c r="AB53" s="4"/>
      <c r="AC53" s="4"/>
      <c r="AD53" s="4"/>
      <c r="AE53" s="4"/>
      <c r="AF53" s="4"/>
      <c r="AG53" s="4"/>
    </row>
    <row r="54" spans="1:33" ht="15.75" hidden="1" customHeight="1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O54" s="120"/>
      <c r="P54" s="120"/>
      <c r="Q54" s="4"/>
      <c r="R54" s="4"/>
      <c r="S54" s="4"/>
      <c r="T54" s="4"/>
      <c r="U54" s="4"/>
      <c r="V54" s="4"/>
      <c r="W54" s="4"/>
      <c r="X54" s="4"/>
      <c r="Y54" s="4"/>
      <c r="AA54" s="4"/>
      <c r="AB54" s="4"/>
      <c r="AC54" s="4"/>
      <c r="AD54" s="4"/>
      <c r="AE54" s="4"/>
      <c r="AF54" s="4"/>
      <c r="AG54" s="4"/>
    </row>
    <row r="55" spans="1:33" ht="15.75" hidden="1" customHeight="1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O55" s="120"/>
      <c r="P55" s="120"/>
      <c r="Q55" s="4"/>
      <c r="R55" s="4"/>
      <c r="S55" s="4"/>
      <c r="T55" s="4"/>
      <c r="U55" s="4"/>
      <c r="V55" s="4"/>
      <c r="W55" s="4"/>
      <c r="Y55" s="4"/>
      <c r="AA55" s="4"/>
      <c r="AB55" s="4"/>
      <c r="AC55" s="4"/>
      <c r="AD55" s="4"/>
      <c r="AE55" s="4"/>
      <c r="AF55" s="4"/>
      <c r="AG55" s="4"/>
    </row>
    <row r="56" spans="1:33" ht="15.75" hidden="1" customHeight="1">
      <c r="M56" s="120"/>
      <c r="N56" s="120"/>
      <c r="O56" s="120"/>
      <c r="P56" s="120"/>
      <c r="Q56" s="4"/>
      <c r="R56" s="4"/>
      <c r="S56" s="4"/>
      <c r="T56" s="4"/>
      <c r="U56" s="4"/>
      <c r="V56" s="4"/>
      <c r="W56" s="4"/>
      <c r="X56" s="4"/>
      <c r="Y56" s="4"/>
      <c r="AA56" s="4"/>
      <c r="AB56" s="4"/>
      <c r="AC56" s="4"/>
      <c r="AD56" s="4"/>
      <c r="AE56" s="4"/>
      <c r="AF56" s="4"/>
      <c r="AG56" s="4"/>
    </row>
    <row r="57" spans="1:33" ht="15.75" hidden="1" customHeight="1">
      <c r="M57" s="120"/>
      <c r="N57" s="120"/>
      <c r="O57" s="120"/>
      <c r="P57" s="120"/>
      <c r="Q57" s="4"/>
      <c r="R57" s="4"/>
      <c r="S57" s="4"/>
      <c r="T57" s="4"/>
      <c r="U57" s="4"/>
      <c r="V57" s="4"/>
      <c r="W57" s="4"/>
      <c r="Y57" s="4"/>
      <c r="AA57" s="4"/>
      <c r="AB57" s="4"/>
      <c r="AC57" s="4"/>
      <c r="AD57" s="4"/>
      <c r="AE57" s="4"/>
      <c r="AF57" s="4"/>
      <c r="AG57" s="4"/>
    </row>
    <row r="58" spans="1:33" ht="15.75" hidden="1" customHeight="1">
      <c r="M58" s="120"/>
      <c r="N58" s="120"/>
      <c r="O58" s="120"/>
      <c r="P58" s="120"/>
      <c r="Q58" s="4"/>
      <c r="R58" s="4"/>
      <c r="S58" s="4"/>
      <c r="T58" s="4"/>
      <c r="U58" s="4"/>
      <c r="V58" s="4"/>
      <c r="W58" s="4"/>
      <c r="Y58" s="4"/>
      <c r="AA58" s="4"/>
      <c r="AB58" s="4"/>
      <c r="AC58" s="4"/>
      <c r="AD58" s="4"/>
      <c r="AE58" s="4"/>
      <c r="AF58" s="4"/>
      <c r="AG58" s="4"/>
    </row>
    <row r="59" spans="1:33" ht="15.75" hidden="1" customHeight="1">
      <c r="M59" s="120"/>
      <c r="N59" s="120"/>
      <c r="O59" s="120"/>
      <c r="P59" s="120"/>
      <c r="Q59" s="4"/>
      <c r="R59" s="4"/>
      <c r="S59" s="4"/>
      <c r="T59" s="4"/>
      <c r="U59" s="4"/>
      <c r="V59" s="4"/>
      <c r="W59" s="4"/>
      <c r="Y59" s="4"/>
      <c r="AA59" s="4"/>
      <c r="AB59" s="4"/>
      <c r="AC59" s="4"/>
      <c r="AD59" s="4"/>
      <c r="AE59" s="4"/>
      <c r="AF59" s="4"/>
      <c r="AG59" s="4"/>
    </row>
    <row r="60" spans="1:33" ht="15.75" hidden="1" customHeight="1">
      <c r="M60" s="120"/>
      <c r="N60" s="120"/>
      <c r="O60" s="120"/>
      <c r="P60" s="120"/>
      <c r="Q60" s="4"/>
      <c r="R60" s="4"/>
      <c r="S60" s="4"/>
      <c r="T60" s="4"/>
      <c r="U60" s="4"/>
      <c r="V60" s="4"/>
      <c r="W60" s="4"/>
      <c r="Y60" s="4"/>
      <c r="AA60" s="4"/>
      <c r="AB60" s="4"/>
      <c r="AC60" s="4"/>
      <c r="AD60" s="4"/>
      <c r="AE60" s="4"/>
      <c r="AF60" s="4"/>
      <c r="AG60" s="4"/>
    </row>
    <row r="61" spans="1:33" ht="15.75" hidden="1" customHeight="1">
      <c r="M61" s="120"/>
      <c r="N61" s="120"/>
      <c r="O61" s="120"/>
      <c r="P61" s="120"/>
      <c r="Q61" s="4"/>
      <c r="R61" s="4"/>
      <c r="S61" s="4"/>
      <c r="T61" s="4"/>
      <c r="U61" s="4"/>
      <c r="V61" s="4"/>
      <c r="W61" s="4"/>
      <c r="Y61" s="4"/>
      <c r="AA61" s="4"/>
      <c r="AB61" s="4"/>
      <c r="AC61" s="4"/>
      <c r="AD61" s="4"/>
      <c r="AE61" s="4"/>
      <c r="AF61" s="4"/>
      <c r="AG61" s="4"/>
    </row>
    <row r="62" spans="1:33" ht="15.75" hidden="1" customHeight="1">
      <c r="M62" s="120"/>
      <c r="N62" s="120"/>
      <c r="O62" s="120"/>
      <c r="P62" s="120"/>
      <c r="Q62" s="4"/>
      <c r="R62" s="4"/>
      <c r="S62" s="4"/>
      <c r="T62" s="4"/>
      <c r="U62" s="4"/>
      <c r="V62" s="4"/>
      <c r="W62" s="4"/>
      <c r="Y62" s="4"/>
      <c r="AA62" s="4"/>
      <c r="AB62" s="4"/>
      <c r="AC62" s="4"/>
      <c r="AD62" s="4"/>
      <c r="AE62" s="4"/>
      <c r="AF62" s="4"/>
      <c r="AG62" s="4"/>
    </row>
    <row r="63" spans="1:33" ht="15.75" hidden="1" customHeight="1">
      <c r="M63" s="120"/>
      <c r="N63" s="120"/>
      <c r="O63" s="120"/>
      <c r="P63" s="120"/>
      <c r="Q63" s="4"/>
      <c r="R63" s="4"/>
      <c r="S63" s="4"/>
      <c r="T63" s="4"/>
      <c r="U63" s="4"/>
      <c r="V63" s="4"/>
      <c r="W63" s="4"/>
      <c r="Y63" s="4"/>
      <c r="AA63" s="4"/>
      <c r="AB63" s="4"/>
      <c r="AC63" s="4"/>
      <c r="AD63" s="4"/>
      <c r="AE63" s="4"/>
      <c r="AF63" s="4"/>
      <c r="AG63" s="4"/>
    </row>
    <row r="64" spans="1:33" ht="15.75" hidden="1" customHeight="1">
      <c r="M64" s="120"/>
      <c r="N64" s="120"/>
      <c r="O64" s="120"/>
      <c r="P64" s="120"/>
      <c r="Q64" s="4"/>
      <c r="R64" s="4"/>
      <c r="S64" s="4"/>
      <c r="T64" s="4"/>
      <c r="U64" s="4"/>
      <c r="V64" s="4"/>
      <c r="W64" s="4"/>
      <c r="Y64" s="4"/>
      <c r="AA64" s="4"/>
      <c r="AB64" s="4"/>
      <c r="AC64" s="4"/>
      <c r="AD64" s="4"/>
      <c r="AE64" s="4"/>
      <c r="AF64" s="4"/>
      <c r="AG64" s="4"/>
    </row>
    <row r="65" spans="1:33" ht="15.75" hidden="1" customHeight="1">
      <c r="M65" s="120"/>
      <c r="N65" s="120"/>
      <c r="O65" s="120"/>
      <c r="P65" s="120"/>
      <c r="Q65" s="4"/>
      <c r="R65" s="4"/>
      <c r="S65" s="4"/>
      <c r="T65" s="4"/>
      <c r="U65" s="4"/>
      <c r="V65" s="4"/>
      <c r="W65" s="4"/>
      <c r="Y65" s="4"/>
      <c r="AA65" s="4"/>
      <c r="AB65" s="4"/>
      <c r="AC65" s="4"/>
      <c r="AD65" s="4"/>
      <c r="AE65" s="4"/>
      <c r="AF65" s="4"/>
      <c r="AG65" s="4"/>
    </row>
    <row r="66" spans="1:33" ht="15.75" hidden="1" customHeight="1">
      <c r="M66" s="120"/>
      <c r="N66" s="120"/>
      <c r="O66" s="120"/>
      <c r="P66" s="120"/>
      <c r="Q66" s="4"/>
      <c r="R66" s="4"/>
      <c r="S66" s="4"/>
      <c r="T66" s="4"/>
      <c r="U66" s="4"/>
      <c r="V66" s="4"/>
      <c r="W66" s="4"/>
      <c r="Y66" s="4"/>
      <c r="AA66" s="4"/>
      <c r="AB66" s="4"/>
      <c r="AC66" s="4"/>
      <c r="AD66" s="4"/>
      <c r="AE66" s="4"/>
      <c r="AF66" s="4"/>
      <c r="AG66" s="4"/>
    </row>
    <row r="67" spans="1:33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4"/>
      <c r="R67" s="4"/>
      <c r="S67" s="4"/>
      <c r="T67" s="4"/>
      <c r="U67" s="4"/>
      <c r="V67" s="4"/>
      <c r="W67" s="4"/>
      <c r="Y67" s="4"/>
      <c r="AA67" s="4"/>
      <c r="AB67" s="4"/>
      <c r="AC67" s="4"/>
      <c r="AD67" s="4"/>
      <c r="AE67" s="4"/>
      <c r="AF67" s="4"/>
      <c r="AG67" s="4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4"/>
      <c r="R68" s="4"/>
      <c r="S68" s="4"/>
      <c r="T68" s="4"/>
      <c r="U68" s="4"/>
      <c r="V68" s="4"/>
      <c r="W68" s="4"/>
      <c r="Y68" s="4"/>
      <c r="AA68" s="4"/>
      <c r="AB68" s="4"/>
      <c r="AC68" s="4"/>
      <c r="AD68" s="4"/>
      <c r="AE68" s="4"/>
      <c r="AF68" s="4"/>
      <c r="AG68" s="4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4"/>
      <c r="R69" s="4"/>
      <c r="S69" s="4"/>
      <c r="T69" s="4"/>
      <c r="U69" s="4"/>
      <c r="V69" s="4"/>
      <c r="W69" s="4"/>
      <c r="Y69" s="4"/>
      <c r="AA69" s="4"/>
      <c r="AB69" s="4"/>
      <c r="AC69" s="4"/>
      <c r="AD69" s="4"/>
      <c r="AE69" s="4"/>
      <c r="AF69" s="4"/>
      <c r="AG69" s="4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4"/>
      <c r="R70" s="4"/>
      <c r="S70" s="4"/>
      <c r="T70" s="4"/>
      <c r="U70" s="4"/>
      <c r="V70" s="4"/>
      <c r="W70" s="4"/>
      <c r="Y70" s="4"/>
      <c r="AA70" s="4"/>
      <c r="AB70" s="4"/>
      <c r="AC70" s="4"/>
      <c r="AD70" s="4"/>
      <c r="AE70" s="4"/>
      <c r="AF70" s="4"/>
      <c r="AG70" s="4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4"/>
      <c r="R71" s="4"/>
      <c r="S71" s="4"/>
      <c r="T71" s="4"/>
      <c r="U71" s="4"/>
      <c r="V71" s="4"/>
      <c r="W71" s="4"/>
      <c r="Y71" s="4"/>
      <c r="AA71" s="4"/>
      <c r="AB71" s="4"/>
      <c r="AC71" s="4"/>
      <c r="AD71" s="4"/>
      <c r="AE71" s="4"/>
      <c r="AF71" s="4"/>
      <c r="AG71" s="4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4"/>
      <c r="R72" s="4"/>
      <c r="S72" s="4"/>
      <c r="T72" s="4"/>
      <c r="U72" s="4"/>
      <c r="V72" s="4"/>
      <c r="W72" s="4"/>
      <c r="Y72" s="4"/>
      <c r="AA72" s="4"/>
      <c r="AB72" s="4"/>
      <c r="AC72" s="4"/>
      <c r="AD72" s="4"/>
      <c r="AE72" s="4"/>
      <c r="AF72" s="4"/>
      <c r="AG72" s="4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4"/>
      <c r="R73" s="4"/>
      <c r="S73" s="4"/>
      <c r="T73" s="4"/>
      <c r="U73" s="4"/>
      <c r="V73" s="4"/>
      <c r="W73" s="4"/>
      <c r="Y73" s="4"/>
      <c r="AA73" s="4"/>
      <c r="AB73" s="4"/>
      <c r="AC73" s="4"/>
      <c r="AD73" s="4"/>
      <c r="AE73" s="4"/>
      <c r="AF73" s="4"/>
      <c r="AG73" s="4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4"/>
      <c r="R74" s="4"/>
      <c r="S74" s="4"/>
      <c r="T74" s="4"/>
      <c r="U74" s="4"/>
      <c r="V74" s="4"/>
      <c r="W74" s="4"/>
      <c r="Y74" s="4"/>
      <c r="AA74" s="4"/>
      <c r="AB74" s="4"/>
      <c r="AC74" s="4"/>
      <c r="AD74" s="4"/>
      <c r="AE74" s="4"/>
      <c r="AF74" s="4"/>
      <c r="AG74" s="4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4"/>
      <c r="R75" s="4"/>
      <c r="S75" s="4"/>
      <c r="T75" s="4"/>
      <c r="U75" s="4"/>
      <c r="V75" s="4"/>
      <c r="W75" s="4"/>
      <c r="Y75" s="4"/>
      <c r="AA75" s="4"/>
      <c r="AB75" s="4"/>
      <c r="AC75" s="4"/>
      <c r="AD75" s="4"/>
      <c r="AE75" s="4"/>
      <c r="AF75" s="4"/>
      <c r="AG75" s="4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4"/>
      <c r="R76" s="4"/>
      <c r="S76" s="4"/>
      <c r="T76" s="4"/>
      <c r="U76" s="4"/>
      <c r="V76" s="4"/>
      <c r="W76" s="4"/>
      <c r="Y76" s="4"/>
      <c r="AA76" s="4"/>
      <c r="AB76" s="4"/>
      <c r="AC76" s="4"/>
      <c r="AD76" s="4"/>
      <c r="AE76" s="4"/>
      <c r="AF76" s="4"/>
      <c r="AG76" s="4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4"/>
      <c r="R77" s="4"/>
      <c r="S77" s="4"/>
      <c r="T77" s="4"/>
      <c r="U77" s="4"/>
      <c r="V77" s="4"/>
      <c r="W77" s="4"/>
      <c r="Y77" s="4"/>
      <c r="AA77" s="4"/>
      <c r="AB77" s="4"/>
      <c r="AC77" s="4"/>
      <c r="AD77" s="4"/>
      <c r="AE77" s="4"/>
      <c r="AF77" s="4"/>
      <c r="AG77" s="4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4"/>
      <c r="R78" s="4"/>
      <c r="S78" s="4"/>
      <c r="T78" s="4"/>
      <c r="U78" s="4"/>
      <c r="V78" s="4"/>
      <c r="W78" s="4"/>
      <c r="Y78" s="4"/>
      <c r="AA78" s="4"/>
      <c r="AB78" s="4"/>
      <c r="AC78" s="4"/>
      <c r="AD78" s="4"/>
      <c r="AE78" s="4"/>
      <c r="AF78" s="4"/>
      <c r="AG78" s="4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4"/>
      <c r="R79" s="4"/>
      <c r="S79" s="4"/>
      <c r="T79" s="4"/>
      <c r="U79" s="4"/>
      <c r="Y79" s="4"/>
      <c r="AA79" s="4"/>
      <c r="AB79" s="4"/>
      <c r="AC79" s="4"/>
      <c r="AD79" s="4"/>
      <c r="AE79" s="4"/>
      <c r="AF79" s="4"/>
      <c r="AG79" s="4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4"/>
      <c r="R80" s="4"/>
      <c r="S80" s="4"/>
      <c r="T80" s="4"/>
      <c r="U80" s="4"/>
      <c r="Y80" s="4"/>
      <c r="AA80" s="4"/>
      <c r="AB80" s="4"/>
      <c r="AC80" s="4"/>
      <c r="AD80" s="4"/>
      <c r="AE80" s="4"/>
      <c r="AF80" s="4"/>
      <c r="AG80" s="4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4"/>
      <c r="R81" s="4"/>
      <c r="S81" s="4"/>
      <c r="T81" s="4"/>
      <c r="U81" s="4"/>
      <c r="AA81" s="4"/>
      <c r="AB81" s="4"/>
      <c r="AC81" s="4"/>
      <c r="AD81" s="4"/>
      <c r="AE81" s="4"/>
      <c r="AF81" s="4"/>
      <c r="AG81" s="4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4"/>
      <c r="R82" s="4"/>
      <c r="S82" s="4"/>
      <c r="T82" s="4"/>
      <c r="U82" s="4"/>
      <c r="AA82" s="4"/>
      <c r="AB82" s="4"/>
      <c r="AC82" s="4"/>
      <c r="AD82" s="4"/>
      <c r="AE82" s="4"/>
      <c r="AF82" s="4"/>
      <c r="AG82" s="4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4"/>
      <c r="R83" s="4"/>
      <c r="S83" s="4"/>
      <c r="T83" s="4"/>
      <c r="U83" s="4"/>
      <c r="AA83" s="4"/>
      <c r="AB83" s="4"/>
      <c r="AC83" s="4"/>
      <c r="AD83" s="4"/>
      <c r="AE83" s="4"/>
      <c r="AF83" s="4"/>
      <c r="AG83" s="4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4"/>
      <c r="R84" s="4"/>
      <c r="S84" s="4"/>
      <c r="T84" s="4"/>
      <c r="U84" s="4"/>
      <c r="AA84" s="4"/>
      <c r="AB84" s="4"/>
      <c r="AC84" s="4"/>
      <c r="AD84" s="4"/>
      <c r="AE84" s="4"/>
      <c r="AF84" s="4"/>
      <c r="AG84" s="4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4"/>
      <c r="R85" s="4"/>
      <c r="S85" s="4"/>
      <c r="T85" s="4"/>
      <c r="U85" s="4"/>
      <c r="AA85" s="4"/>
      <c r="AB85" s="4"/>
      <c r="AC85" s="4"/>
      <c r="AD85" s="4"/>
      <c r="AE85" s="4"/>
      <c r="AF85" s="4"/>
      <c r="AG85" s="4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S86" s="4"/>
      <c r="T86" s="4"/>
      <c r="AA86" s="4"/>
      <c r="AB86" s="4"/>
      <c r="AC86" s="4"/>
      <c r="AD86" s="4"/>
      <c r="AE86" s="4"/>
      <c r="AF86" s="4"/>
      <c r="AG86" s="4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AA87" s="4"/>
      <c r="AB87" s="4"/>
      <c r="AC87" s="4"/>
      <c r="AD87" s="4"/>
      <c r="AE87" s="4"/>
      <c r="AF87" s="4"/>
      <c r="AG87" s="4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AA88" s="4"/>
      <c r="AB88" s="4"/>
      <c r="AC88" s="4"/>
      <c r="AD88" s="4"/>
      <c r="AE88" s="4"/>
      <c r="AF88" s="4"/>
      <c r="AG88" s="4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AA89" s="4"/>
      <c r="AB89" s="4"/>
      <c r="AC89" s="4"/>
      <c r="AD89" s="4"/>
      <c r="AE89" s="4"/>
      <c r="AF89" s="4"/>
      <c r="AG89" s="4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4"/>
      <c r="AB90" s="4"/>
      <c r="AC90" s="4"/>
      <c r="AD90" s="4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4"/>
      <c r="AB91" s="4"/>
      <c r="AC91" s="4"/>
      <c r="AD91" s="4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4"/>
      <c r="AB92" s="4"/>
      <c r="AC92" s="4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4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4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4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4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D7bwqnn+IzRq1jKiHzFOpUKGDAMs6jxKjS7xXyO0K57wu2cNIYgC2L/BxNirXTEyQE7ugv8Mvm8E7HuUAhTUVg==" saltValue="8ls8JdGN7C/iEc7KmFVgvw==" spinCount="100000" sheet="1" objects="1" scenarios="1"/>
  <mergeCells count="2">
    <mergeCell ref="A1:A3"/>
    <mergeCell ref="B1:K2"/>
  </mergeCells>
  <conditionalFormatting sqref="G4:G44">
    <cfRule type="cellIs" dxfId="17" priority="5" operator="lessThan">
      <formula>7</formula>
    </cfRule>
  </conditionalFormatting>
  <conditionalFormatting sqref="G4:G44">
    <cfRule type="cellIs" dxfId="16" priority="6" operator="greaterThanOrEqual">
      <formula>7</formula>
    </cfRule>
  </conditionalFormatting>
  <conditionalFormatting sqref="B4:E44">
    <cfRule type="cellIs" dxfId="15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F6128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46.570312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hidden="1" customWidth="1"/>
    <col min="26" max="26" width="14.42578125" hidden="1" customWidth="1"/>
    <col min="27" max="27" width="38.28515625" hidden="1" customWidth="1"/>
    <col min="28" max="33" width="11.5703125" hidden="1" customWidth="1"/>
    <col min="34" max="16384" width="14.42578125" hidden="1"/>
  </cols>
  <sheetData>
    <row r="1" spans="1:33">
      <c r="A1" s="125" t="s">
        <v>2</v>
      </c>
      <c r="B1" s="128" t="s">
        <v>55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4"/>
      <c r="R1" s="4"/>
      <c r="S1" s="4"/>
      <c r="T1" s="4"/>
      <c r="U1" s="4"/>
      <c r="V1" s="4"/>
      <c r="W1" s="4"/>
      <c r="X1" s="4"/>
      <c r="Y1" s="4"/>
      <c r="AA1" s="4"/>
      <c r="AB1" s="4"/>
      <c r="AC1" s="4"/>
      <c r="AD1" s="4"/>
      <c r="AE1" s="4"/>
      <c r="AF1" s="4"/>
      <c r="AG1" s="4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4"/>
      <c r="R2" s="4"/>
      <c r="S2" s="4"/>
      <c r="T2" s="4"/>
      <c r="U2" s="4"/>
      <c r="V2" s="4"/>
      <c r="W2" s="4"/>
      <c r="X2" s="4"/>
      <c r="Y2" s="4"/>
      <c r="AA2" s="4"/>
      <c r="AB2" s="4"/>
      <c r="AC2" s="4"/>
      <c r="AD2" s="4"/>
      <c r="AE2" s="4"/>
      <c r="AF2" s="4"/>
      <c r="AG2" s="4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4"/>
      <c r="R3" s="4"/>
      <c r="S3" s="4"/>
      <c r="T3" s="4"/>
      <c r="U3" s="4"/>
      <c r="V3" s="4"/>
      <c r="W3" s="4"/>
      <c r="Y3" s="4"/>
      <c r="Z3" s="4"/>
      <c r="AA3" s="4"/>
      <c r="AB3" s="4"/>
      <c r="AC3" s="4"/>
      <c r="AD3" s="4"/>
      <c r="AE3" s="4"/>
      <c r="AF3" s="4"/>
      <c r="AG3" s="4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si="2"/>
        <v/>
      </c>
      <c r="I5" s="16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4"/>
      <c r="R5" s="4"/>
      <c r="S5" s="4"/>
      <c r="T5" s="4"/>
      <c r="U5" s="4"/>
      <c r="V5" s="4"/>
      <c r="W5" s="4"/>
      <c r="Y5" s="4"/>
      <c r="AA5" s="4"/>
      <c r="AB5" s="4"/>
      <c r="AC5" s="4"/>
      <c r="AD5" s="4"/>
      <c r="AE5" s="4"/>
      <c r="AF5" s="4"/>
      <c r="AG5" s="4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9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4"/>
      <c r="R6" s="4"/>
      <c r="S6" s="4"/>
      <c r="T6" s="4"/>
      <c r="U6" s="4"/>
      <c r="V6" s="4"/>
      <c r="W6" s="4"/>
      <c r="Y6" s="4"/>
      <c r="AA6" s="4"/>
      <c r="AB6" s="4"/>
      <c r="AC6" s="4"/>
      <c r="AD6" s="4"/>
      <c r="AE6" s="4"/>
      <c r="AF6" s="4"/>
      <c r="AG6" s="4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6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4"/>
      <c r="R7" s="4"/>
      <c r="S7" s="4"/>
      <c r="T7" s="4"/>
      <c r="U7" s="4"/>
      <c r="V7" s="4"/>
      <c r="W7" s="4"/>
      <c r="Y7" s="4"/>
      <c r="AA7" s="4"/>
      <c r="AB7" s="4"/>
      <c r="AC7" s="4"/>
      <c r="AD7" s="4"/>
      <c r="AE7" s="4"/>
      <c r="AF7" s="4"/>
      <c r="AG7" s="4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9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4"/>
      <c r="R8" s="4"/>
      <c r="S8" s="4"/>
      <c r="T8" s="4"/>
      <c r="U8" s="4"/>
      <c r="V8" s="4"/>
      <c r="W8" s="4"/>
      <c r="Y8" s="4"/>
      <c r="AA8" s="4"/>
      <c r="AB8" s="4"/>
      <c r="AC8" s="4"/>
      <c r="AD8" s="4"/>
      <c r="AE8" s="4"/>
      <c r="AF8" s="4"/>
      <c r="AG8" s="4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6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4"/>
      <c r="R9" s="4"/>
      <c r="S9" s="4"/>
      <c r="T9" s="4"/>
      <c r="U9" s="4"/>
      <c r="V9" s="4"/>
      <c r="W9" s="4"/>
      <c r="Y9" s="4"/>
      <c r="AA9" s="4"/>
      <c r="AB9" s="4"/>
      <c r="AC9" s="4"/>
      <c r="AD9" s="4"/>
      <c r="AE9" s="4"/>
      <c r="AF9" s="4"/>
      <c r="AG9" s="4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9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4"/>
      <c r="R10" s="4"/>
      <c r="S10" s="4"/>
      <c r="T10" s="4"/>
      <c r="U10" s="4"/>
      <c r="V10" s="4"/>
      <c r="W10" s="4"/>
      <c r="Y10" s="4"/>
      <c r="AA10" s="4"/>
      <c r="AB10" s="4"/>
      <c r="AC10" s="4"/>
      <c r="AD10" s="4"/>
      <c r="AE10" s="4"/>
      <c r="AF10" s="4"/>
      <c r="AG10" s="4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6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4"/>
      <c r="R11" s="4"/>
      <c r="S11" s="4"/>
      <c r="T11" s="4"/>
      <c r="U11" s="4"/>
      <c r="V11" s="4"/>
      <c r="W11" s="4"/>
      <c r="Y11" s="4"/>
      <c r="AA11" s="4"/>
      <c r="AB11" s="4"/>
      <c r="AC11" s="4"/>
      <c r="AD11" s="4"/>
      <c r="AE11" s="4"/>
      <c r="AF11" s="4"/>
      <c r="AG11" s="4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9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4"/>
      <c r="R12" s="4"/>
      <c r="S12" s="4"/>
      <c r="T12" s="4"/>
      <c r="U12" s="4"/>
      <c r="V12" s="4"/>
      <c r="W12" s="4"/>
      <c r="Y12" s="4"/>
      <c r="AA12" s="4"/>
      <c r="AB12" s="4"/>
      <c r="AC12" s="4"/>
      <c r="AD12" s="4"/>
      <c r="AE12" s="4"/>
      <c r="AF12" s="4"/>
      <c r="AG12" s="4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6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4"/>
      <c r="R13" s="4"/>
      <c r="S13" s="4"/>
      <c r="T13" s="4"/>
      <c r="U13" s="4"/>
      <c r="V13" s="4"/>
      <c r="W13" s="4"/>
      <c r="Y13" s="4"/>
      <c r="AA13" s="4"/>
      <c r="AB13" s="4"/>
      <c r="AC13" s="4"/>
      <c r="AD13" s="4"/>
      <c r="AE13" s="4"/>
      <c r="AF13" s="4"/>
      <c r="AG13" s="4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9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4"/>
      <c r="R14" s="4"/>
      <c r="S14" s="4"/>
      <c r="T14" s="4"/>
      <c r="U14" s="4"/>
      <c r="V14" s="4"/>
      <c r="W14" s="4"/>
      <c r="Y14" s="4"/>
      <c r="AA14" s="4"/>
      <c r="AB14" s="4"/>
      <c r="AC14" s="4"/>
      <c r="AD14" s="4"/>
      <c r="AE14" s="4"/>
      <c r="AF14" s="4"/>
      <c r="AG14" s="4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6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4"/>
      <c r="R15" s="4"/>
      <c r="S15" s="4"/>
      <c r="T15" s="4"/>
      <c r="U15" s="4"/>
      <c r="V15" s="4"/>
      <c r="W15" s="4"/>
      <c r="Y15" s="4"/>
      <c r="AA15" s="4"/>
      <c r="AB15" s="4"/>
      <c r="AC15" s="4"/>
      <c r="AD15" s="4"/>
      <c r="AE15" s="4"/>
      <c r="AF15" s="4"/>
      <c r="AG15" s="4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9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4"/>
      <c r="R16" s="4"/>
      <c r="S16" s="4"/>
      <c r="T16" s="4"/>
      <c r="U16" s="4"/>
      <c r="V16" s="4"/>
      <c r="W16" s="4"/>
      <c r="Y16" s="4"/>
      <c r="AA16" s="4"/>
      <c r="AB16" s="4"/>
      <c r="AC16" s="4"/>
      <c r="AD16" s="4"/>
      <c r="AE16" s="4"/>
      <c r="AF16" s="4"/>
      <c r="AG16" s="4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6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4"/>
      <c r="R17" s="4"/>
      <c r="S17" s="4"/>
      <c r="T17" s="4"/>
      <c r="U17" s="4"/>
      <c r="V17" s="4"/>
      <c r="W17" s="4"/>
      <c r="Y17" s="4"/>
      <c r="AA17" s="4"/>
      <c r="AB17" s="4"/>
      <c r="AC17" s="4"/>
      <c r="AD17" s="4"/>
      <c r="AE17" s="4"/>
      <c r="AF17" s="4"/>
      <c r="AG17" s="4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9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4"/>
      <c r="R18" s="4"/>
      <c r="S18" s="4"/>
      <c r="T18" s="4"/>
      <c r="U18" s="4"/>
      <c r="V18" s="4"/>
      <c r="W18" s="4"/>
      <c r="Y18" s="4"/>
      <c r="AA18" s="4"/>
      <c r="AB18" s="4"/>
      <c r="AC18" s="4"/>
      <c r="AD18" s="4"/>
      <c r="AE18" s="4"/>
      <c r="AF18" s="4"/>
      <c r="AG18" s="4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6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4"/>
      <c r="R19" s="4"/>
      <c r="S19" s="4"/>
      <c r="T19" s="4"/>
      <c r="U19" s="4"/>
      <c r="V19" s="4"/>
      <c r="W19" s="4"/>
      <c r="Y19" s="4"/>
      <c r="AA19" s="4"/>
      <c r="AB19" s="4"/>
      <c r="AC19" s="4"/>
      <c r="AD19" s="4"/>
      <c r="AE19" s="4"/>
      <c r="AF19" s="4"/>
      <c r="AG19" s="4"/>
    </row>
    <row r="20" spans="1:33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9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4"/>
      <c r="R20" s="4"/>
      <c r="S20" s="4"/>
      <c r="T20" s="4"/>
      <c r="U20" s="4"/>
      <c r="V20" s="4"/>
      <c r="W20" s="4"/>
      <c r="Y20" s="4"/>
      <c r="AA20" s="4"/>
      <c r="AB20" s="4"/>
      <c r="AC20" s="4"/>
      <c r="AD20" s="4"/>
      <c r="AE20" s="4"/>
      <c r="AF20" s="4"/>
      <c r="AG20" s="4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2"/>
        <v/>
      </c>
      <c r="I21" s="16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4"/>
      <c r="R21" s="4"/>
      <c r="S21" s="4"/>
      <c r="T21" s="4"/>
      <c r="U21" s="4"/>
      <c r="V21" s="4"/>
      <c r="W21" s="4"/>
      <c r="Y21" s="4"/>
      <c r="AA21" s="4"/>
      <c r="AB21" s="4"/>
      <c r="AC21" s="4"/>
      <c r="AD21" s="4"/>
      <c r="AE21" s="4"/>
      <c r="AF21" s="4"/>
      <c r="AG21" s="4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9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4"/>
      <c r="R22" s="4"/>
      <c r="S22" s="4"/>
      <c r="T22" s="4"/>
      <c r="U22" s="4"/>
      <c r="V22" s="4"/>
      <c r="W22" s="4"/>
      <c r="Y22" s="4"/>
      <c r="AA22" s="4"/>
      <c r="AB22" s="4"/>
      <c r="AC22" s="4"/>
      <c r="AD22" s="4"/>
      <c r="AE22" s="4"/>
      <c r="AF22" s="4"/>
      <c r="AG22" s="4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6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4"/>
      <c r="R23" s="4"/>
      <c r="S23" s="4"/>
      <c r="T23" s="4"/>
      <c r="U23" s="4"/>
      <c r="V23" s="4"/>
      <c r="W23" s="4"/>
      <c r="Y23" s="4"/>
      <c r="AA23" s="4"/>
      <c r="AB23" s="4"/>
      <c r="AC23" s="4"/>
      <c r="AD23" s="4"/>
      <c r="AE23" s="4"/>
      <c r="AF23" s="4"/>
      <c r="AG23" s="4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9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4"/>
      <c r="R24" s="4"/>
      <c r="S24" s="4"/>
      <c r="T24" s="4"/>
      <c r="U24" s="4"/>
      <c r="V24" s="4"/>
      <c r="W24" s="4"/>
      <c r="Y24" s="4"/>
      <c r="AA24" s="4"/>
      <c r="AB24" s="4"/>
      <c r="AC24" s="4"/>
      <c r="AD24" s="4"/>
      <c r="AE24" s="4"/>
      <c r="AF24" s="4"/>
      <c r="AG24" s="4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6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4"/>
      <c r="R25" s="4"/>
      <c r="S25" s="4"/>
      <c r="T25" s="4"/>
      <c r="U25" s="4"/>
      <c r="V25" s="4"/>
      <c r="W25" s="4"/>
      <c r="Y25" s="4"/>
      <c r="AA25" s="4"/>
      <c r="AB25" s="4"/>
      <c r="AC25" s="4"/>
      <c r="AD25" s="4"/>
      <c r="AE25" s="4"/>
      <c r="AF25" s="4"/>
      <c r="AG25" s="4"/>
    </row>
    <row r="26" spans="1:33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4"/>
      <c r="R26" s="4"/>
      <c r="S26" s="4"/>
      <c r="T26" s="4"/>
      <c r="U26" s="4"/>
      <c r="V26" s="4"/>
      <c r="W26" s="4"/>
      <c r="Y26" s="4"/>
      <c r="AA26" s="4"/>
      <c r="AB26" s="4"/>
      <c r="AC26" s="4"/>
      <c r="AD26" s="4"/>
      <c r="AE26" s="4"/>
      <c r="AF26" s="4"/>
      <c r="AG26" s="4"/>
    </row>
    <row r="27" spans="1:33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25"/>
      <c r="J27" s="19">
        <f t="shared" si="3"/>
        <v>0</v>
      </c>
      <c r="K27" s="20">
        <f t="shared" si="4"/>
        <v>0</v>
      </c>
      <c r="M27" s="120"/>
      <c r="P27" s="120"/>
      <c r="Y27" s="4"/>
      <c r="AA27" s="4"/>
      <c r="AB27" s="4"/>
      <c r="AC27" s="4"/>
      <c r="AD27" s="4"/>
      <c r="AE27" s="4"/>
      <c r="AF27" s="4"/>
      <c r="AG27" s="4"/>
    </row>
    <row r="28" spans="1:33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  <c r="O28" s="120"/>
      <c r="P28" s="120"/>
      <c r="Q28" s="4"/>
      <c r="R28" s="4"/>
      <c r="S28" s="4"/>
      <c r="Y28" s="4"/>
      <c r="AA28" s="4"/>
      <c r="AB28" s="4"/>
      <c r="AC28" s="4"/>
      <c r="AD28" s="4"/>
      <c r="AE28" s="4"/>
      <c r="AF28" s="4"/>
      <c r="AG28" s="4"/>
    </row>
    <row r="29" spans="1:33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  <c r="M29" s="120"/>
      <c r="N29" s="120"/>
      <c r="O29" s="120"/>
      <c r="P29" s="120"/>
      <c r="Q29" s="4"/>
      <c r="R29" s="4"/>
      <c r="S29" s="4"/>
      <c r="AA29" s="4"/>
      <c r="AB29" s="4"/>
      <c r="AC29" s="4"/>
      <c r="AD29" s="4"/>
      <c r="AE29" s="4"/>
      <c r="AF29" s="4"/>
      <c r="AG29" s="4"/>
    </row>
    <row r="30" spans="1:33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  <c r="M30" s="120"/>
      <c r="O30" s="120"/>
      <c r="P30" s="120"/>
      <c r="Q30" s="4"/>
      <c r="R30" s="4"/>
      <c r="S30" s="4"/>
      <c r="AA30" s="4"/>
      <c r="AB30" s="4"/>
      <c r="AC30" s="4"/>
      <c r="AD30" s="4"/>
      <c r="AE30" s="4"/>
      <c r="AF30" s="4"/>
      <c r="AG30" s="4"/>
    </row>
    <row r="31" spans="1:33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  <c r="O31" s="120"/>
      <c r="P31" s="120"/>
      <c r="R31" s="4"/>
      <c r="S31" s="4"/>
      <c r="AA31" s="4"/>
      <c r="AC31" s="4"/>
      <c r="AD31" s="4"/>
      <c r="AE31" s="4"/>
      <c r="AF31" s="4"/>
      <c r="AG31" s="4"/>
    </row>
    <row r="32" spans="1:33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 t="shared" si="4"/>
        <v>0</v>
      </c>
      <c r="M32" s="120"/>
      <c r="O32" s="120"/>
      <c r="P32" s="120"/>
      <c r="Q32" s="4"/>
      <c r="R32" s="4"/>
      <c r="S32" s="4"/>
      <c r="AA32" s="4"/>
      <c r="AB32" s="4"/>
      <c r="AC32" s="4"/>
      <c r="AD32" s="4"/>
      <c r="AE32" s="4"/>
      <c r="AF32" s="4"/>
      <c r="AG32" s="4"/>
    </row>
    <row r="33" spans="1:33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si="4"/>
        <v>0</v>
      </c>
      <c r="M33" s="120"/>
      <c r="N33" s="120"/>
      <c r="O33" s="120"/>
      <c r="P33" s="120"/>
      <c r="Q33" s="4"/>
      <c r="R33" s="4"/>
      <c r="S33" s="4"/>
      <c r="AA33" s="4"/>
      <c r="AB33" s="4"/>
      <c r="AC33" s="4"/>
      <c r="AD33" s="4"/>
      <c r="AE33" s="4"/>
      <c r="AF33" s="4"/>
      <c r="AG33" s="4"/>
    </row>
    <row r="34" spans="1:33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4"/>
        <v>0</v>
      </c>
      <c r="M34" s="120"/>
      <c r="AA34" s="4"/>
      <c r="AB34" s="4"/>
      <c r="AC34" s="4"/>
      <c r="AD34" s="4"/>
      <c r="AE34" s="4"/>
      <c r="AF34" s="4"/>
      <c r="AG34" s="4"/>
    </row>
    <row r="35" spans="1:33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4"/>
        <v>0</v>
      </c>
      <c r="M35" s="120"/>
      <c r="AA35" s="4"/>
      <c r="AB35" s="4"/>
      <c r="AC35" s="4"/>
      <c r="AD35" s="4"/>
      <c r="AE35" s="4"/>
      <c r="AF35" s="4"/>
      <c r="AG35" s="4"/>
    </row>
    <row r="36" spans="1:33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4"/>
        <v>0</v>
      </c>
      <c r="M36" s="120"/>
      <c r="AA36" s="4"/>
      <c r="AB36" s="4"/>
      <c r="AC36" s="4"/>
      <c r="AD36" s="4"/>
      <c r="AE36" s="4"/>
      <c r="AF36" s="4"/>
      <c r="AG36" s="4"/>
    </row>
    <row r="37" spans="1:33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4"/>
        <v>0</v>
      </c>
      <c r="M37" s="120"/>
      <c r="AA37" s="4"/>
      <c r="AB37" s="4"/>
      <c r="AC37" s="4"/>
      <c r="AD37" s="4"/>
    </row>
    <row r="38" spans="1:33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4"/>
        <v>0</v>
      </c>
      <c r="M38" s="120"/>
      <c r="AA38" s="4"/>
      <c r="AB38" s="4"/>
      <c r="AC38" s="4"/>
      <c r="AD38" s="4"/>
    </row>
    <row r="39" spans="1:33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4"/>
        <v>0</v>
      </c>
      <c r="M39" s="120"/>
      <c r="AA39" s="4"/>
      <c r="AB39" s="4"/>
      <c r="AC39" s="4"/>
      <c r="AD39" s="4"/>
    </row>
    <row r="40" spans="1:33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4"/>
        <v>0</v>
      </c>
      <c r="M40" s="120"/>
      <c r="AA40" s="4"/>
      <c r="AB40" s="4"/>
      <c r="AC40" s="4"/>
    </row>
    <row r="41" spans="1:33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9">
        <f t="shared" si="3"/>
        <v>0</v>
      </c>
      <c r="K41" s="20">
        <f t="shared" si="4"/>
        <v>0</v>
      </c>
      <c r="M41" s="120"/>
      <c r="AA41" s="4"/>
    </row>
    <row r="42" spans="1:33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4"/>
        <v>0</v>
      </c>
      <c r="M42" s="120"/>
      <c r="AA42" s="4"/>
    </row>
    <row r="43" spans="1:33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4"/>
        <v>0</v>
      </c>
      <c r="M43" s="120"/>
      <c r="AA43" s="4"/>
    </row>
    <row r="44" spans="1:33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4"/>
        <v>0</v>
      </c>
      <c r="M44" s="120"/>
      <c r="AA44" s="4"/>
    </row>
    <row r="45" spans="1:33" ht="15.75" hidden="1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M45" s="120"/>
      <c r="N45" s="120"/>
    </row>
    <row r="46" spans="1:33" ht="15.75" hidden="1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M46" s="120"/>
      <c r="N46" s="120"/>
    </row>
    <row r="47" spans="1:33" ht="15.75" hidden="1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M47" s="120"/>
      <c r="N47" s="120"/>
    </row>
    <row r="48" spans="1:33" ht="15.75" hidden="1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M48" s="120"/>
      <c r="N48" s="120"/>
    </row>
    <row r="49" spans="1:33" ht="15.75" hidden="1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N49" s="120"/>
    </row>
    <row r="50" spans="1:33" ht="15.75" hidden="1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N50" s="120"/>
    </row>
    <row r="51" spans="1:33" ht="15.75" hidden="1" customHeight="1">
      <c r="N51" s="120"/>
    </row>
    <row r="52" spans="1:33" ht="15.75" hidden="1" customHeight="1"/>
    <row r="53" spans="1:33" ht="15.75" hidden="1" customHeight="1">
      <c r="N53" s="120"/>
      <c r="O53" s="120"/>
      <c r="P53" s="120"/>
      <c r="Q53" s="4"/>
      <c r="R53" s="4"/>
      <c r="S53" s="4"/>
      <c r="T53" s="4"/>
      <c r="U53" s="4"/>
      <c r="V53" s="4"/>
      <c r="W53" s="4"/>
      <c r="X53" s="4"/>
      <c r="Y53" s="4"/>
      <c r="AA53" s="4"/>
      <c r="AB53" s="4"/>
      <c r="AC53" s="4"/>
      <c r="AD53" s="4"/>
      <c r="AE53" s="4"/>
      <c r="AF53" s="4"/>
      <c r="AG53" s="4"/>
    </row>
    <row r="54" spans="1:33" ht="15.75" hidden="1" customHeight="1">
      <c r="N54" s="120"/>
      <c r="O54" s="120"/>
      <c r="P54" s="120"/>
      <c r="Q54" s="4"/>
      <c r="R54" s="4"/>
      <c r="S54" s="4"/>
      <c r="T54" s="4"/>
      <c r="U54" s="4"/>
      <c r="V54" s="4"/>
      <c r="W54" s="4"/>
      <c r="X54" s="4"/>
      <c r="Y54" s="4"/>
      <c r="AA54" s="4"/>
      <c r="AB54" s="4"/>
      <c r="AC54" s="4"/>
      <c r="AD54" s="4"/>
      <c r="AE54" s="4"/>
      <c r="AF54" s="4"/>
      <c r="AG54" s="4"/>
    </row>
    <row r="55" spans="1:33" ht="15.75" hidden="1" customHeight="1">
      <c r="N55" s="120"/>
      <c r="O55" s="120"/>
      <c r="P55" s="120"/>
      <c r="Q55" s="4"/>
      <c r="R55" s="4"/>
      <c r="S55" s="4"/>
      <c r="T55" s="4"/>
      <c r="U55" s="4"/>
      <c r="V55" s="4"/>
      <c r="W55" s="4"/>
      <c r="Y55" s="4"/>
      <c r="AA55" s="4"/>
      <c r="AB55" s="4"/>
      <c r="AC55" s="4"/>
      <c r="AD55" s="4"/>
      <c r="AE55" s="4"/>
      <c r="AF55" s="4"/>
      <c r="AG55" s="4"/>
    </row>
    <row r="56" spans="1:33" ht="15.75" hidden="1" customHeight="1">
      <c r="N56" s="120"/>
      <c r="O56" s="120"/>
      <c r="P56" s="120"/>
      <c r="Q56" s="4"/>
      <c r="R56" s="4"/>
      <c r="S56" s="4"/>
      <c r="T56" s="4"/>
      <c r="U56" s="4"/>
      <c r="V56" s="4"/>
      <c r="W56" s="4"/>
      <c r="X56" s="4"/>
      <c r="Y56" s="4"/>
      <c r="AA56" s="4"/>
      <c r="AB56" s="4"/>
      <c r="AC56" s="4"/>
      <c r="AD56" s="4"/>
      <c r="AE56" s="4"/>
      <c r="AF56" s="4"/>
      <c r="AG56" s="4"/>
    </row>
    <row r="57" spans="1:33" ht="15.75" hidden="1" customHeight="1">
      <c r="N57" s="120"/>
      <c r="O57" s="120"/>
      <c r="P57" s="120"/>
      <c r="Q57" s="4"/>
      <c r="R57" s="4"/>
      <c r="S57" s="4"/>
      <c r="T57" s="4"/>
      <c r="U57" s="4"/>
      <c r="V57" s="4"/>
      <c r="W57" s="4"/>
      <c r="Y57" s="4"/>
      <c r="AA57" s="4"/>
      <c r="AB57" s="4"/>
      <c r="AC57" s="4"/>
      <c r="AD57" s="4"/>
      <c r="AE57" s="4"/>
      <c r="AF57" s="4"/>
      <c r="AG57" s="4"/>
    </row>
    <row r="58" spans="1:33" ht="15.75" hidden="1" customHeight="1">
      <c r="N58" s="120"/>
      <c r="O58" s="120"/>
      <c r="P58" s="120"/>
      <c r="Q58" s="4"/>
      <c r="R58" s="4"/>
      <c r="S58" s="4"/>
      <c r="T58" s="4"/>
      <c r="U58" s="4"/>
      <c r="V58" s="4"/>
      <c r="W58" s="4"/>
      <c r="Y58" s="4"/>
      <c r="AA58" s="4"/>
      <c r="AB58" s="4"/>
      <c r="AC58" s="4"/>
      <c r="AD58" s="4"/>
      <c r="AE58" s="4"/>
      <c r="AF58" s="4"/>
      <c r="AG58" s="4"/>
    </row>
    <row r="59" spans="1:33" ht="15.75" hidden="1" customHeight="1">
      <c r="N59" s="120"/>
      <c r="O59" s="120"/>
      <c r="P59" s="120"/>
      <c r="Q59" s="4"/>
      <c r="R59" s="4"/>
      <c r="S59" s="4"/>
      <c r="T59" s="4"/>
      <c r="U59" s="4"/>
      <c r="V59" s="4"/>
      <c r="W59" s="4"/>
      <c r="Y59" s="4"/>
      <c r="AA59" s="4"/>
      <c r="AB59" s="4"/>
      <c r="AC59" s="4"/>
      <c r="AD59" s="4"/>
      <c r="AE59" s="4"/>
      <c r="AF59" s="4"/>
      <c r="AG59" s="4"/>
    </row>
    <row r="60" spans="1:33" ht="15.75" hidden="1" customHeight="1">
      <c r="N60" s="120"/>
      <c r="O60" s="120"/>
      <c r="P60" s="120"/>
      <c r="Q60" s="4"/>
      <c r="R60" s="4"/>
      <c r="S60" s="4"/>
      <c r="T60" s="4"/>
      <c r="U60" s="4"/>
      <c r="V60" s="4"/>
      <c r="W60" s="4"/>
      <c r="Y60" s="4"/>
      <c r="AA60" s="4"/>
      <c r="AB60" s="4"/>
      <c r="AC60" s="4"/>
      <c r="AD60" s="4"/>
      <c r="AE60" s="4"/>
      <c r="AF60" s="4"/>
      <c r="AG60" s="4"/>
    </row>
    <row r="61" spans="1:33" ht="15.75" hidden="1" customHeight="1">
      <c r="N61" s="120"/>
      <c r="O61" s="120"/>
      <c r="P61" s="120"/>
      <c r="Q61" s="4"/>
      <c r="R61" s="4"/>
      <c r="S61" s="4"/>
      <c r="T61" s="4"/>
      <c r="U61" s="4"/>
      <c r="V61" s="4"/>
      <c r="W61" s="4"/>
      <c r="Y61" s="4"/>
      <c r="AA61" s="4"/>
      <c r="AB61" s="4"/>
      <c r="AC61" s="4"/>
      <c r="AD61" s="4"/>
      <c r="AE61" s="4"/>
      <c r="AF61" s="4"/>
      <c r="AG61" s="4"/>
    </row>
    <row r="62" spans="1:33" ht="15.75" hidden="1" customHeight="1">
      <c r="N62" s="120"/>
      <c r="O62" s="120"/>
      <c r="P62" s="120"/>
      <c r="Q62" s="4"/>
      <c r="R62" s="4"/>
      <c r="S62" s="4"/>
      <c r="T62" s="4"/>
      <c r="U62" s="4"/>
      <c r="V62" s="4"/>
      <c r="W62" s="4"/>
      <c r="Y62" s="4"/>
      <c r="AA62" s="4"/>
      <c r="AB62" s="4"/>
      <c r="AC62" s="4"/>
      <c r="AD62" s="4"/>
      <c r="AE62" s="4"/>
      <c r="AF62" s="4"/>
      <c r="AG62" s="4"/>
    </row>
    <row r="63" spans="1:33" ht="15.75" hidden="1" customHeight="1">
      <c r="N63" s="120"/>
      <c r="O63" s="120"/>
      <c r="P63" s="120"/>
      <c r="Q63" s="4"/>
      <c r="R63" s="4"/>
      <c r="S63" s="4"/>
      <c r="T63" s="4"/>
      <c r="U63" s="4"/>
      <c r="V63" s="4"/>
      <c r="W63" s="4"/>
      <c r="Y63" s="4"/>
      <c r="AA63" s="4"/>
      <c r="AB63" s="4"/>
      <c r="AC63" s="4"/>
      <c r="AD63" s="4"/>
      <c r="AE63" s="4"/>
      <c r="AF63" s="4"/>
      <c r="AG63" s="4"/>
    </row>
    <row r="64" spans="1:33" ht="15.75" hidden="1" customHeight="1">
      <c r="N64" s="120"/>
      <c r="O64" s="120"/>
      <c r="P64" s="120"/>
      <c r="Q64" s="4"/>
      <c r="R64" s="4"/>
      <c r="S64" s="4"/>
      <c r="T64" s="4"/>
      <c r="U64" s="4"/>
      <c r="V64" s="4"/>
      <c r="W64" s="4"/>
      <c r="Y64" s="4"/>
      <c r="AA64" s="4"/>
      <c r="AB64" s="4"/>
      <c r="AC64" s="4"/>
      <c r="AD64" s="4"/>
      <c r="AE64" s="4"/>
      <c r="AF64" s="4"/>
      <c r="AG64" s="4"/>
    </row>
    <row r="65" spans="1:33" ht="15.75" hidden="1" customHeight="1">
      <c r="N65" s="120"/>
      <c r="O65" s="120"/>
      <c r="P65" s="120"/>
      <c r="Q65" s="4"/>
      <c r="R65" s="4"/>
      <c r="S65" s="4"/>
      <c r="T65" s="4"/>
      <c r="U65" s="4"/>
      <c r="V65" s="4"/>
      <c r="W65" s="4"/>
      <c r="Y65" s="4"/>
      <c r="AA65" s="4"/>
      <c r="AB65" s="4"/>
      <c r="AC65" s="4"/>
      <c r="AD65" s="4"/>
      <c r="AE65" s="4"/>
      <c r="AF65" s="4"/>
      <c r="AG65" s="4"/>
    </row>
    <row r="66" spans="1:33" ht="15.75" hidden="1" customHeight="1">
      <c r="N66" s="120"/>
      <c r="O66" s="120"/>
      <c r="P66" s="120"/>
      <c r="Q66" s="4"/>
      <c r="R66" s="4"/>
      <c r="S66" s="4"/>
      <c r="T66" s="4"/>
      <c r="U66" s="4"/>
      <c r="V66" s="4"/>
      <c r="W66" s="4"/>
      <c r="Y66" s="4"/>
      <c r="AA66" s="4"/>
      <c r="AB66" s="4"/>
      <c r="AC66" s="4"/>
      <c r="AD66" s="4"/>
      <c r="AE66" s="4"/>
      <c r="AF66" s="4"/>
      <c r="AG66" s="4"/>
    </row>
    <row r="67" spans="1:33" ht="15.75" hidden="1" customHeight="1">
      <c r="N67" s="120"/>
      <c r="O67" s="120"/>
      <c r="P67" s="120"/>
      <c r="Q67" s="4"/>
      <c r="R67" s="4"/>
      <c r="S67" s="4"/>
      <c r="T67" s="4"/>
      <c r="U67" s="4"/>
      <c r="V67" s="4"/>
      <c r="W67" s="4"/>
      <c r="Y67" s="4"/>
      <c r="AA67" s="4"/>
      <c r="AB67" s="4"/>
      <c r="AC67" s="4"/>
      <c r="AD67" s="4"/>
      <c r="AE67" s="4"/>
      <c r="AF67" s="4"/>
      <c r="AG67" s="4"/>
    </row>
    <row r="68" spans="1:33" ht="15.75" hidden="1" customHeight="1">
      <c r="N68" s="120"/>
      <c r="O68" s="120"/>
      <c r="P68" s="120"/>
      <c r="Q68" s="4"/>
      <c r="R68" s="4"/>
      <c r="S68" s="4"/>
      <c r="T68" s="4"/>
      <c r="U68" s="4"/>
      <c r="V68" s="4"/>
      <c r="W68" s="4"/>
      <c r="Y68" s="4"/>
      <c r="AA68" s="4"/>
      <c r="AB68" s="4"/>
      <c r="AC68" s="4"/>
      <c r="AD68" s="4"/>
      <c r="AE68" s="4"/>
      <c r="AF68" s="4"/>
      <c r="AG68" s="4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4"/>
      <c r="R69" s="4"/>
      <c r="S69" s="4"/>
      <c r="T69" s="4"/>
      <c r="U69" s="4"/>
      <c r="V69" s="4"/>
      <c r="W69" s="4"/>
      <c r="Y69" s="4"/>
      <c r="AA69" s="4"/>
      <c r="AB69" s="4"/>
      <c r="AC69" s="4"/>
      <c r="AD69" s="4"/>
      <c r="AE69" s="4"/>
      <c r="AF69" s="4"/>
      <c r="AG69" s="4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4"/>
      <c r="R70" s="4"/>
      <c r="S70" s="4"/>
      <c r="T70" s="4"/>
      <c r="U70" s="4"/>
      <c r="V70" s="4"/>
      <c r="W70" s="4"/>
      <c r="Y70" s="4"/>
      <c r="AA70" s="4"/>
      <c r="AB70" s="4"/>
      <c r="AC70" s="4"/>
      <c r="AD70" s="4"/>
      <c r="AE70" s="4"/>
      <c r="AF70" s="4"/>
      <c r="AG70" s="4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4"/>
      <c r="R71" s="4"/>
      <c r="S71" s="4"/>
      <c r="T71" s="4"/>
      <c r="U71" s="4"/>
      <c r="V71" s="4"/>
      <c r="W71" s="4"/>
      <c r="Y71" s="4"/>
      <c r="AA71" s="4"/>
      <c r="AB71" s="4"/>
      <c r="AC71" s="4"/>
      <c r="AD71" s="4"/>
      <c r="AE71" s="4"/>
      <c r="AF71" s="4"/>
      <c r="AG71" s="4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4"/>
      <c r="R72" s="4"/>
      <c r="S72" s="4"/>
      <c r="T72" s="4"/>
      <c r="U72" s="4"/>
      <c r="V72" s="4"/>
      <c r="W72" s="4"/>
      <c r="Y72" s="4"/>
      <c r="AA72" s="4"/>
      <c r="AB72" s="4"/>
      <c r="AC72" s="4"/>
      <c r="AD72" s="4"/>
      <c r="AE72" s="4"/>
      <c r="AF72" s="4"/>
      <c r="AG72" s="4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4"/>
      <c r="R73" s="4"/>
      <c r="S73" s="4"/>
      <c r="T73" s="4"/>
      <c r="U73" s="4"/>
      <c r="V73" s="4"/>
      <c r="W73" s="4"/>
      <c r="Y73" s="4"/>
      <c r="AA73" s="4"/>
      <c r="AB73" s="4"/>
      <c r="AC73" s="4"/>
      <c r="AD73" s="4"/>
      <c r="AE73" s="4"/>
      <c r="AF73" s="4"/>
      <c r="AG73" s="4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4"/>
      <c r="R74" s="4"/>
      <c r="S74" s="4"/>
      <c r="T74" s="4"/>
      <c r="U74" s="4"/>
      <c r="V74" s="4"/>
      <c r="W74" s="4"/>
      <c r="Y74" s="4"/>
      <c r="AA74" s="4"/>
      <c r="AB74" s="4"/>
      <c r="AC74" s="4"/>
      <c r="AD74" s="4"/>
      <c r="AE74" s="4"/>
      <c r="AF74" s="4"/>
      <c r="AG74" s="4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4"/>
      <c r="R75" s="4"/>
      <c r="S75" s="4"/>
      <c r="T75" s="4"/>
      <c r="U75" s="4"/>
      <c r="V75" s="4"/>
      <c r="W75" s="4"/>
      <c r="Y75" s="4"/>
      <c r="AA75" s="4"/>
      <c r="AB75" s="4"/>
      <c r="AC75" s="4"/>
      <c r="AD75" s="4"/>
      <c r="AE75" s="4"/>
      <c r="AF75" s="4"/>
      <c r="AG75" s="4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4"/>
      <c r="R76" s="4"/>
      <c r="S76" s="4"/>
      <c r="T76" s="4"/>
      <c r="U76" s="4"/>
      <c r="V76" s="4"/>
      <c r="W76" s="4"/>
      <c r="Y76" s="4"/>
      <c r="AA76" s="4"/>
      <c r="AB76" s="4"/>
      <c r="AC76" s="4"/>
      <c r="AD76" s="4"/>
      <c r="AE76" s="4"/>
      <c r="AF76" s="4"/>
      <c r="AG76" s="4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4"/>
      <c r="R77" s="4"/>
      <c r="S77" s="4"/>
      <c r="T77" s="4"/>
      <c r="U77" s="4"/>
      <c r="V77" s="4"/>
      <c r="W77" s="4"/>
      <c r="Y77" s="4"/>
      <c r="AA77" s="4"/>
      <c r="AB77" s="4"/>
      <c r="AC77" s="4"/>
      <c r="AD77" s="4"/>
      <c r="AE77" s="4"/>
      <c r="AF77" s="4"/>
      <c r="AG77" s="4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4"/>
      <c r="R78" s="4"/>
      <c r="S78" s="4"/>
      <c r="T78" s="4"/>
      <c r="U78" s="4"/>
      <c r="V78" s="4"/>
      <c r="W78" s="4"/>
      <c r="Y78" s="4"/>
      <c r="AA78" s="4"/>
      <c r="AB78" s="4"/>
      <c r="AC78" s="4"/>
      <c r="AD78" s="4"/>
      <c r="AE78" s="4"/>
      <c r="AF78" s="4"/>
      <c r="AG78" s="4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4"/>
      <c r="R79" s="4"/>
      <c r="S79" s="4"/>
      <c r="T79" s="4"/>
      <c r="U79" s="4"/>
      <c r="Y79" s="4"/>
      <c r="AA79" s="4"/>
      <c r="AB79" s="4"/>
      <c r="AC79" s="4"/>
      <c r="AD79" s="4"/>
      <c r="AE79" s="4"/>
      <c r="AF79" s="4"/>
      <c r="AG79" s="4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4"/>
      <c r="R80" s="4"/>
      <c r="S80" s="4"/>
      <c r="T80" s="4"/>
      <c r="U80" s="4"/>
      <c r="Y80" s="4"/>
      <c r="AA80" s="4"/>
      <c r="AB80" s="4"/>
      <c r="AC80" s="4"/>
      <c r="AD80" s="4"/>
      <c r="AE80" s="4"/>
      <c r="AF80" s="4"/>
      <c r="AG80" s="4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4"/>
      <c r="R81" s="4"/>
      <c r="S81" s="4"/>
      <c r="T81" s="4"/>
      <c r="U81" s="4"/>
      <c r="AA81" s="4"/>
      <c r="AB81" s="4"/>
      <c r="AC81" s="4"/>
      <c r="AD81" s="4"/>
      <c r="AE81" s="4"/>
      <c r="AF81" s="4"/>
      <c r="AG81" s="4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4"/>
      <c r="R82" s="4"/>
      <c r="S82" s="4"/>
      <c r="T82" s="4"/>
      <c r="U82" s="4"/>
      <c r="AA82" s="4"/>
      <c r="AB82" s="4"/>
      <c r="AC82" s="4"/>
      <c r="AD82" s="4"/>
      <c r="AE82" s="4"/>
      <c r="AF82" s="4"/>
      <c r="AG82" s="4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4"/>
      <c r="R83" s="4"/>
      <c r="S83" s="4"/>
      <c r="T83" s="4"/>
      <c r="U83" s="4"/>
      <c r="AA83" s="4"/>
      <c r="AB83" s="4"/>
      <c r="AC83" s="4"/>
      <c r="AD83" s="4"/>
      <c r="AE83" s="4"/>
      <c r="AF83" s="4"/>
      <c r="AG83" s="4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4"/>
      <c r="R84" s="4"/>
      <c r="S84" s="4"/>
      <c r="T84" s="4"/>
      <c r="U84" s="4"/>
      <c r="AA84" s="4"/>
      <c r="AB84" s="4"/>
      <c r="AC84" s="4"/>
      <c r="AD84" s="4"/>
      <c r="AE84" s="4"/>
      <c r="AF84" s="4"/>
      <c r="AG84" s="4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4"/>
      <c r="R85" s="4"/>
      <c r="S85" s="4"/>
      <c r="T85" s="4"/>
      <c r="U85" s="4"/>
      <c r="AA85" s="4"/>
      <c r="AB85" s="4"/>
      <c r="AC85" s="4"/>
      <c r="AD85" s="4"/>
      <c r="AE85" s="4"/>
      <c r="AF85" s="4"/>
      <c r="AG85" s="4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S86" s="4"/>
      <c r="T86" s="4"/>
      <c r="AA86" s="4"/>
      <c r="AB86" s="4"/>
      <c r="AC86" s="4"/>
      <c r="AD86" s="4"/>
      <c r="AE86" s="4"/>
      <c r="AF86" s="4"/>
      <c r="AG86" s="4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AA87" s="4"/>
      <c r="AB87" s="4"/>
      <c r="AC87" s="4"/>
      <c r="AD87" s="4"/>
      <c r="AE87" s="4"/>
      <c r="AF87" s="4"/>
      <c r="AG87" s="4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AA88" s="4"/>
      <c r="AB88" s="4"/>
      <c r="AC88" s="4"/>
      <c r="AD88" s="4"/>
      <c r="AE88" s="4"/>
      <c r="AF88" s="4"/>
      <c r="AG88" s="4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AA89" s="4"/>
      <c r="AB89" s="4"/>
      <c r="AC89" s="4"/>
      <c r="AD89" s="4"/>
      <c r="AE89" s="4"/>
      <c r="AF89" s="4"/>
      <c r="AG89" s="4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4"/>
      <c r="AB90" s="4"/>
      <c r="AC90" s="4"/>
      <c r="AD90" s="4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4"/>
      <c r="AB91" s="4"/>
      <c r="AC91" s="4"/>
      <c r="AD91" s="4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4"/>
      <c r="AB92" s="4"/>
      <c r="AC92" s="4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4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4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4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4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wWtCY5CpCtiWAxYZIPejG70pqasPNhrunuWCVBIHMQ4wfIV7rrs6H8xunzKvsSe+M3Eujc3zg9X5l6zOwwOnCQ==" saltValue="feVUhinb+O1NGx+In2fskQ==" spinCount="100000" sheet="1" objects="1" scenarios="1"/>
  <mergeCells count="2">
    <mergeCell ref="A1:A3"/>
    <mergeCell ref="B1:K2"/>
  </mergeCells>
  <conditionalFormatting sqref="G4:G44">
    <cfRule type="cellIs" dxfId="14" priority="5" operator="lessThan">
      <formula>7</formula>
    </cfRule>
  </conditionalFormatting>
  <conditionalFormatting sqref="G4:G44">
    <cfRule type="cellIs" dxfId="13" priority="6" operator="greaterThanOrEqual">
      <formula>7</formula>
    </cfRule>
  </conditionalFormatting>
  <conditionalFormatting sqref="B4:E44">
    <cfRule type="cellIs" dxfId="12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F6128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46.570312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style="119" hidden="1" customWidth="1"/>
    <col min="26" max="26" width="14.42578125" style="119" hidden="1" customWidth="1"/>
    <col min="27" max="27" width="38.28515625" style="119" hidden="1" customWidth="1"/>
    <col min="28" max="33" width="11.5703125" style="119" hidden="1" customWidth="1"/>
    <col min="34" max="16384" width="14.42578125" style="119" hidden="1"/>
  </cols>
  <sheetData>
    <row r="1" spans="1:33">
      <c r="A1" s="125" t="s">
        <v>2</v>
      </c>
      <c r="B1" s="128" t="s">
        <v>56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AA1" s="120"/>
      <c r="AB1" s="120"/>
      <c r="AC1" s="120"/>
      <c r="AD1" s="120"/>
      <c r="AE1" s="120"/>
      <c r="AF1" s="120"/>
      <c r="AG1" s="120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/>
      <c r="AD2" s="120"/>
      <c r="AE2" s="120"/>
      <c r="AF2" s="120"/>
      <c r="AG2" s="120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Y3" s="120"/>
      <c r="Z3" s="120"/>
      <c r="AA3" s="120"/>
      <c r="AB3" s="120"/>
      <c r="AC3" s="120"/>
      <c r="AD3" s="120"/>
      <c r="AE3" s="120"/>
      <c r="AF3" s="120"/>
      <c r="AG3" s="120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si="2"/>
        <v/>
      </c>
      <c r="I5" s="16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Y5" s="120"/>
      <c r="AA5" s="120"/>
      <c r="AB5" s="120"/>
      <c r="AC5" s="120"/>
      <c r="AD5" s="120"/>
      <c r="AE5" s="120"/>
      <c r="AF5" s="120"/>
      <c r="AG5" s="120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9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Y6" s="120"/>
      <c r="AA6" s="120"/>
      <c r="AB6" s="120"/>
      <c r="AC6" s="120"/>
      <c r="AD6" s="120"/>
      <c r="AE6" s="120"/>
      <c r="AF6" s="120"/>
      <c r="AG6" s="120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6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120"/>
      <c r="R7" s="120"/>
      <c r="S7" s="120"/>
      <c r="T7" s="120"/>
      <c r="U7" s="120"/>
      <c r="V7" s="120"/>
      <c r="W7" s="120"/>
      <c r="Y7" s="120"/>
      <c r="AA7" s="120"/>
      <c r="AB7" s="120"/>
      <c r="AC7" s="120"/>
      <c r="AD7" s="120"/>
      <c r="AE7" s="120"/>
      <c r="AF7" s="120"/>
      <c r="AG7" s="120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9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  <c r="Y8" s="120"/>
      <c r="AA8" s="120"/>
      <c r="AB8" s="120"/>
      <c r="AC8" s="120"/>
      <c r="AD8" s="120"/>
      <c r="AE8" s="120"/>
      <c r="AF8" s="120"/>
      <c r="AG8" s="120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6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Y9" s="120"/>
      <c r="AA9" s="120"/>
      <c r="AB9" s="120"/>
      <c r="AC9" s="120"/>
      <c r="AD9" s="120"/>
      <c r="AE9" s="120"/>
      <c r="AF9" s="120"/>
      <c r="AG9" s="120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9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Y10" s="120"/>
      <c r="AA10" s="120"/>
      <c r="AB10" s="120"/>
      <c r="AC10" s="120"/>
      <c r="AD10" s="120"/>
      <c r="AE10" s="120"/>
      <c r="AF10" s="120"/>
      <c r="AG10" s="120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6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Y11" s="120"/>
      <c r="AA11" s="120"/>
      <c r="AB11" s="120"/>
      <c r="AC11" s="120"/>
      <c r="AD11" s="120"/>
      <c r="AE11" s="120"/>
      <c r="AF11" s="120"/>
      <c r="AG11" s="120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9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Y12" s="120"/>
      <c r="AA12" s="120"/>
      <c r="AB12" s="120"/>
      <c r="AC12" s="120"/>
      <c r="AD12" s="120"/>
      <c r="AE12" s="120"/>
      <c r="AF12" s="120"/>
      <c r="AG12" s="120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6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Y13" s="120"/>
      <c r="AA13" s="120"/>
      <c r="AB13" s="120"/>
      <c r="AC13" s="120"/>
      <c r="AD13" s="120"/>
      <c r="AE13" s="120"/>
      <c r="AF13" s="120"/>
      <c r="AG13" s="120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9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Y14" s="120"/>
      <c r="AA14" s="120"/>
      <c r="AB14" s="120"/>
      <c r="AC14" s="120"/>
      <c r="AD14" s="120"/>
      <c r="AE14" s="120"/>
      <c r="AF14" s="120"/>
      <c r="AG14" s="120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6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Y15" s="120"/>
      <c r="AA15" s="120"/>
      <c r="AB15" s="120"/>
      <c r="AC15" s="120"/>
      <c r="AD15" s="120"/>
      <c r="AE15" s="120"/>
      <c r="AF15" s="120"/>
      <c r="AG15" s="120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9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Y16" s="120"/>
      <c r="AA16" s="120"/>
      <c r="AB16" s="120"/>
      <c r="AC16" s="120"/>
      <c r="AD16" s="120"/>
      <c r="AE16" s="120"/>
      <c r="AF16" s="120"/>
      <c r="AG16" s="120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6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Y17" s="120"/>
      <c r="AA17" s="120"/>
      <c r="AB17" s="120"/>
      <c r="AC17" s="120"/>
      <c r="AD17" s="120"/>
      <c r="AE17" s="120"/>
      <c r="AF17" s="120"/>
      <c r="AG17" s="120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9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Y18" s="120"/>
      <c r="AA18" s="120"/>
      <c r="AB18" s="120"/>
      <c r="AC18" s="120"/>
      <c r="AD18" s="120"/>
      <c r="AE18" s="120"/>
      <c r="AF18" s="120"/>
      <c r="AG18" s="120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6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Y19" s="120"/>
      <c r="AA19" s="120"/>
      <c r="AB19" s="120"/>
      <c r="AC19" s="120"/>
      <c r="AD19" s="120"/>
      <c r="AE19" s="120"/>
      <c r="AF19" s="120"/>
      <c r="AG19" s="120"/>
    </row>
    <row r="20" spans="1:33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9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Y20" s="120"/>
      <c r="AA20" s="120"/>
      <c r="AB20" s="120"/>
      <c r="AC20" s="120"/>
      <c r="AD20" s="120"/>
      <c r="AE20" s="120"/>
      <c r="AF20" s="120"/>
      <c r="AG20" s="120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2"/>
        <v/>
      </c>
      <c r="I21" s="16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Y21" s="120"/>
      <c r="AA21" s="120"/>
      <c r="AB21" s="120"/>
      <c r="AC21" s="120"/>
      <c r="AD21" s="120"/>
      <c r="AE21" s="120"/>
      <c r="AF21" s="120"/>
      <c r="AG21" s="120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9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Y22" s="120"/>
      <c r="AA22" s="120"/>
      <c r="AB22" s="120"/>
      <c r="AC22" s="120"/>
      <c r="AD22" s="120"/>
      <c r="AE22" s="120"/>
      <c r="AF22" s="120"/>
      <c r="AG22" s="120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6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Y23" s="120"/>
      <c r="AA23" s="120"/>
      <c r="AB23" s="120"/>
      <c r="AC23" s="120"/>
      <c r="AD23" s="120"/>
      <c r="AE23" s="120"/>
      <c r="AF23" s="120"/>
      <c r="AG23" s="120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9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Y24" s="120"/>
      <c r="AA24" s="120"/>
      <c r="AB24" s="120"/>
      <c r="AC24" s="120"/>
      <c r="AD24" s="120"/>
      <c r="AE24" s="120"/>
      <c r="AF24" s="120"/>
      <c r="AG24" s="120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6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Y25" s="120"/>
      <c r="AA25" s="120"/>
      <c r="AB25" s="120"/>
      <c r="AC25" s="120"/>
      <c r="AD25" s="120"/>
      <c r="AE25" s="120"/>
      <c r="AF25" s="120"/>
      <c r="AG25" s="120"/>
    </row>
    <row r="26" spans="1:33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Y26" s="120"/>
      <c r="AA26" s="120"/>
      <c r="AB26" s="120"/>
      <c r="AC26" s="120"/>
      <c r="AD26" s="120"/>
      <c r="AE26" s="120"/>
      <c r="AF26" s="120"/>
      <c r="AG26" s="120"/>
    </row>
    <row r="27" spans="1:33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25"/>
      <c r="J27" s="19">
        <f t="shared" si="3"/>
        <v>0</v>
      </c>
      <c r="K27" s="20">
        <f t="shared" si="4"/>
        <v>0</v>
      </c>
      <c r="M27" s="120"/>
      <c r="P27" s="120"/>
      <c r="Y27" s="120"/>
      <c r="AA27" s="120"/>
      <c r="AB27" s="120"/>
      <c r="AC27" s="120"/>
      <c r="AD27" s="120"/>
      <c r="AE27" s="120"/>
      <c r="AF27" s="120"/>
      <c r="AG27" s="120"/>
    </row>
    <row r="28" spans="1:33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  <c r="O28" s="120"/>
      <c r="P28" s="120"/>
      <c r="Q28" s="120"/>
      <c r="R28" s="120"/>
      <c r="S28" s="120"/>
      <c r="Y28" s="120"/>
      <c r="AA28" s="120"/>
      <c r="AB28" s="120"/>
      <c r="AC28" s="120"/>
      <c r="AD28" s="120"/>
      <c r="AE28" s="120"/>
      <c r="AF28" s="120"/>
      <c r="AG28" s="120"/>
    </row>
    <row r="29" spans="1:33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  <c r="M29" s="120"/>
      <c r="N29" s="120"/>
      <c r="O29" s="120"/>
      <c r="P29" s="120"/>
      <c r="Q29" s="120"/>
      <c r="R29" s="120"/>
      <c r="S29" s="120"/>
      <c r="AA29" s="120"/>
      <c r="AB29" s="120"/>
      <c r="AC29" s="120"/>
      <c r="AD29" s="120"/>
      <c r="AE29" s="120"/>
      <c r="AF29" s="120"/>
      <c r="AG29" s="120"/>
    </row>
    <row r="30" spans="1:33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  <c r="M30" s="120"/>
      <c r="O30" s="120"/>
      <c r="P30" s="120"/>
      <c r="Q30" s="120"/>
      <c r="R30" s="120"/>
      <c r="S30" s="120"/>
      <c r="AA30" s="120"/>
      <c r="AB30" s="120"/>
      <c r="AC30" s="120"/>
      <c r="AD30" s="120"/>
      <c r="AE30" s="120"/>
      <c r="AF30" s="120"/>
      <c r="AG30" s="120"/>
    </row>
    <row r="31" spans="1:33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  <c r="O31" s="120"/>
      <c r="P31" s="120"/>
      <c r="R31" s="120"/>
      <c r="S31" s="120"/>
      <c r="AA31" s="120"/>
      <c r="AC31" s="120"/>
      <c r="AD31" s="120"/>
      <c r="AE31" s="120"/>
      <c r="AF31" s="120"/>
      <c r="AG31" s="120"/>
    </row>
    <row r="32" spans="1:33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 t="shared" si="4"/>
        <v>0</v>
      </c>
      <c r="M32" s="120"/>
      <c r="O32" s="120"/>
      <c r="P32" s="120"/>
      <c r="Q32" s="120"/>
      <c r="R32" s="120"/>
      <c r="S32" s="120"/>
      <c r="AA32" s="120"/>
      <c r="AB32" s="120"/>
      <c r="AC32" s="120"/>
      <c r="AD32" s="120"/>
      <c r="AE32" s="120"/>
      <c r="AF32" s="120"/>
      <c r="AG32" s="120"/>
    </row>
    <row r="33" spans="1:33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si="4"/>
        <v>0</v>
      </c>
      <c r="M33" s="120"/>
      <c r="N33" s="120"/>
      <c r="O33" s="120"/>
      <c r="P33" s="120"/>
      <c r="Q33" s="120"/>
      <c r="R33" s="120"/>
      <c r="S33" s="120"/>
      <c r="AA33" s="120"/>
      <c r="AB33" s="120"/>
      <c r="AC33" s="120"/>
      <c r="AD33" s="120"/>
      <c r="AE33" s="120"/>
      <c r="AF33" s="120"/>
      <c r="AG33" s="120"/>
    </row>
    <row r="34" spans="1:33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4"/>
        <v>0</v>
      </c>
      <c r="M34" s="120"/>
      <c r="AA34" s="120"/>
      <c r="AB34" s="120"/>
      <c r="AC34" s="120"/>
      <c r="AD34" s="120"/>
      <c r="AE34" s="120"/>
      <c r="AF34" s="120"/>
      <c r="AG34" s="120"/>
    </row>
    <row r="35" spans="1:33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4"/>
        <v>0</v>
      </c>
      <c r="M35" s="120"/>
      <c r="AA35" s="120"/>
      <c r="AB35" s="120"/>
      <c r="AC35" s="120"/>
      <c r="AD35" s="120"/>
      <c r="AE35" s="120"/>
      <c r="AF35" s="120"/>
      <c r="AG35" s="120"/>
    </row>
    <row r="36" spans="1:33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4"/>
        <v>0</v>
      </c>
      <c r="M36" s="120"/>
      <c r="AA36" s="120"/>
      <c r="AB36" s="120"/>
      <c r="AC36" s="120"/>
      <c r="AD36" s="120"/>
      <c r="AE36" s="120"/>
      <c r="AF36" s="120"/>
      <c r="AG36" s="120"/>
    </row>
    <row r="37" spans="1:33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4"/>
        <v>0</v>
      </c>
      <c r="M37" s="120"/>
      <c r="AA37" s="120"/>
      <c r="AB37" s="120"/>
      <c r="AC37" s="120"/>
      <c r="AD37" s="120"/>
    </row>
    <row r="38" spans="1:33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4"/>
        <v>0</v>
      </c>
      <c r="M38" s="120"/>
      <c r="AA38" s="120"/>
      <c r="AB38" s="120"/>
      <c r="AC38" s="120"/>
      <c r="AD38" s="120"/>
    </row>
    <row r="39" spans="1:33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4"/>
        <v>0</v>
      </c>
      <c r="M39" s="120"/>
      <c r="AA39" s="120"/>
      <c r="AB39" s="120"/>
      <c r="AC39" s="120"/>
      <c r="AD39" s="120"/>
    </row>
    <row r="40" spans="1:33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4"/>
        <v>0</v>
      </c>
      <c r="M40" s="120"/>
      <c r="AA40" s="120"/>
      <c r="AB40" s="120"/>
      <c r="AC40" s="120"/>
    </row>
    <row r="41" spans="1:33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9">
        <f t="shared" si="3"/>
        <v>0</v>
      </c>
      <c r="K41" s="20">
        <f t="shared" si="4"/>
        <v>0</v>
      </c>
      <c r="M41" s="120"/>
      <c r="AA41" s="120"/>
    </row>
    <row r="42" spans="1:33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4"/>
        <v>0</v>
      </c>
      <c r="M42" s="120"/>
      <c r="AA42" s="120"/>
    </row>
    <row r="43" spans="1:33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4"/>
        <v>0</v>
      </c>
      <c r="M43" s="120"/>
      <c r="AA43" s="120"/>
    </row>
    <row r="44" spans="1:33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4"/>
        <v>0</v>
      </c>
      <c r="M44" s="120"/>
      <c r="AA44" s="120"/>
    </row>
    <row r="45" spans="1:33" ht="15.75" hidden="1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M45" s="120"/>
      <c r="N45" s="120"/>
    </row>
    <row r="46" spans="1:33" ht="15.75" hidden="1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M46" s="120"/>
      <c r="N46" s="120"/>
    </row>
    <row r="47" spans="1:33" ht="15.75" hidden="1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M47" s="120"/>
      <c r="N47" s="120"/>
    </row>
    <row r="48" spans="1:33" ht="15.75" hidden="1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M48" s="120"/>
      <c r="N48" s="120"/>
    </row>
    <row r="49" spans="1:33" ht="15.75" hidden="1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M49" s="120"/>
      <c r="N49" s="120"/>
    </row>
    <row r="50" spans="1:33" ht="15.75" hidden="1" customHeight="1">
      <c r="M50" s="120"/>
      <c r="N50" s="120"/>
    </row>
    <row r="51" spans="1:33" ht="15.75" hidden="1" customHeight="1">
      <c r="M51" s="120"/>
      <c r="N51" s="120"/>
    </row>
    <row r="52" spans="1:33" ht="15.75" hidden="1" customHeight="1"/>
    <row r="53" spans="1:33" ht="15.75" hidden="1" customHeight="1"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AA53" s="120"/>
      <c r="AB53" s="120"/>
      <c r="AC53" s="120"/>
      <c r="AD53" s="120"/>
      <c r="AE53" s="120"/>
      <c r="AF53" s="120"/>
      <c r="AG53" s="120"/>
    </row>
    <row r="54" spans="1:33" ht="15.75" hidden="1" customHeight="1"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AA54" s="120"/>
      <c r="AB54" s="120"/>
      <c r="AC54" s="120"/>
      <c r="AD54" s="120"/>
      <c r="AE54" s="120"/>
      <c r="AF54" s="120"/>
      <c r="AG54" s="120"/>
    </row>
    <row r="55" spans="1:33" ht="15.75" hidden="1" customHeight="1"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Y55" s="120"/>
      <c r="AA55" s="120"/>
      <c r="AB55" s="120"/>
      <c r="AC55" s="120"/>
      <c r="AD55" s="120"/>
      <c r="AE55" s="120"/>
      <c r="AF55" s="120"/>
      <c r="AG55" s="120"/>
    </row>
    <row r="56" spans="1:33" ht="15.75" hidden="1" customHeight="1"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AA56" s="120"/>
      <c r="AB56" s="120"/>
      <c r="AC56" s="120"/>
      <c r="AD56" s="120"/>
      <c r="AE56" s="120"/>
      <c r="AF56" s="120"/>
      <c r="AG56" s="120"/>
    </row>
    <row r="57" spans="1:33" ht="15.75" hidden="1" customHeight="1"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Y57" s="120"/>
      <c r="AA57" s="120"/>
      <c r="AB57" s="120"/>
      <c r="AC57" s="120"/>
      <c r="AD57" s="120"/>
      <c r="AE57" s="120"/>
      <c r="AF57" s="120"/>
      <c r="AG57" s="120"/>
    </row>
    <row r="58" spans="1:33" ht="15.75" hidden="1" customHeight="1"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Y58" s="120"/>
      <c r="AA58" s="120"/>
      <c r="AB58" s="120"/>
      <c r="AC58" s="120"/>
      <c r="AD58" s="120"/>
      <c r="AE58" s="120"/>
      <c r="AF58" s="120"/>
      <c r="AG58" s="120"/>
    </row>
    <row r="59" spans="1:33" ht="15.75" hidden="1" customHeight="1"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Y59" s="120"/>
      <c r="AA59" s="120"/>
      <c r="AB59" s="120"/>
      <c r="AC59" s="120"/>
      <c r="AD59" s="120"/>
      <c r="AE59" s="120"/>
      <c r="AF59" s="120"/>
      <c r="AG59" s="120"/>
    </row>
    <row r="60" spans="1:33" ht="15.75" hidden="1" customHeight="1"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Y60" s="120"/>
      <c r="AA60" s="120"/>
      <c r="AB60" s="120"/>
      <c r="AC60" s="120"/>
      <c r="AD60" s="120"/>
      <c r="AE60" s="120"/>
      <c r="AF60" s="120"/>
      <c r="AG60" s="120"/>
    </row>
    <row r="61" spans="1:33" ht="15.75" hidden="1" customHeight="1"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Y61" s="120"/>
      <c r="AA61" s="120"/>
      <c r="AB61" s="120"/>
      <c r="AC61" s="120"/>
      <c r="AD61" s="120"/>
      <c r="AE61" s="120"/>
      <c r="AF61" s="120"/>
      <c r="AG61" s="120"/>
    </row>
    <row r="62" spans="1:33" ht="15.75" hidden="1" customHeight="1"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Y62" s="120"/>
      <c r="AA62" s="120"/>
      <c r="AB62" s="120"/>
      <c r="AC62" s="120"/>
      <c r="AD62" s="120"/>
      <c r="AE62" s="120"/>
      <c r="AF62" s="120"/>
      <c r="AG62" s="120"/>
    </row>
    <row r="63" spans="1:33" ht="15.75" hidden="1" customHeight="1"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Y63" s="120"/>
      <c r="AA63" s="120"/>
      <c r="AB63" s="120"/>
      <c r="AC63" s="120"/>
      <c r="AD63" s="120"/>
      <c r="AE63" s="120"/>
      <c r="AF63" s="120"/>
      <c r="AG63" s="120"/>
    </row>
    <row r="64" spans="1:33" ht="15.75" hidden="1" customHeight="1">
      <c r="A64" s="27"/>
      <c r="B64" s="27"/>
      <c r="C64" s="27"/>
      <c r="D64" s="27"/>
      <c r="E64" s="27"/>
      <c r="F64" s="27"/>
      <c r="G64" s="27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Y64" s="120"/>
      <c r="AA64" s="120"/>
      <c r="AB64" s="120"/>
      <c r="AC64" s="120"/>
      <c r="AD64" s="120"/>
      <c r="AE64" s="120"/>
      <c r="AF64" s="120"/>
      <c r="AG64" s="120"/>
    </row>
    <row r="65" spans="1:33" ht="15.75" hidden="1" customHeight="1">
      <c r="A65" s="27"/>
      <c r="B65" s="27"/>
      <c r="C65" s="27"/>
      <c r="D65" s="27"/>
      <c r="E65" s="27"/>
      <c r="F65" s="27"/>
      <c r="G65" s="27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Y65" s="120"/>
      <c r="AA65" s="120"/>
      <c r="AB65" s="120"/>
      <c r="AC65" s="120"/>
      <c r="AD65" s="120"/>
      <c r="AE65" s="120"/>
      <c r="AF65" s="120"/>
      <c r="AG65" s="120"/>
    </row>
    <row r="66" spans="1:33" ht="15.75" hidden="1" customHeight="1">
      <c r="A66" s="27"/>
      <c r="B66" s="27"/>
      <c r="C66" s="27"/>
      <c r="D66" s="27"/>
      <c r="E66" s="27"/>
      <c r="F66" s="27"/>
      <c r="G66" s="27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Y66" s="120"/>
      <c r="AA66" s="120"/>
      <c r="AB66" s="120"/>
      <c r="AC66" s="120"/>
      <c r="AD66" s="120"/>
      <c r="AE66" s="120"/>
      <c r="AF66" s="120"/>
      <c r="AG66" s="120"/>
    </row>
    <row r="67" spans="1:33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Y67" s="120"/>
      <c r="AA67" s="120"/>
      <c r="AB67" s="120"/>
      <c r="AC67" s="120"/>
      <c r="AD67" s="120"/>
      <c r="AE67" s="120"/>
      <c r="AF67" s="120"/>
      <c r="AG67" s="120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Y68" s="120"/>
      <c r="AA68" s="120"/>
      <c r="AB68" s="120"/>
      <c r="AC68" s="120"/>
      <c r="AD68" s="120"/>
      <c r="AE68" s="120"/>
      <c r="AF68" s="120"/>
      <c r="AG68" s="120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Y69" s="120"/>
      <c r="AA69" s="120"/>
      <c r="AB69" s="120"/>
      <c r="AC69" s="120"/>
      <c r="AD69" s="120"/>
      <c r="AE69" s="120"/>
      <c r="AF69" s="120"/>
      <c r="AG69" s="120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Y70" s="120"/>
      <c r="AA70" s="120"/>
      <c r="AB70" s="120"/>
      <c r="AC70" s="120"/>
      <c r="AD70" s="120"/>
      <c r="AE70" s="120"/>
      <c r="AF70" s="120"/>
      <c r="AG70" s="120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Y71" s="120"/>
      <c r="AA71" s="120"/>
      <c r="AB71" s="120"/>
      <c r="AC71" s="120"/>
      <c r="AD71" s="120"/>
      <c r="AE71" s="120"/>
      <c r="AF71" s="120"/>
      <c r="AG71" s="120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Y72" s="120"/>
      <c r="AA72" s="120"/>
      <c r="AB72" s="120"/>
      <c r="AC72" s="120"/>
      <c r="AD72" s="120"/>
      <c r="AE72" s="120"/>
      <c r="AF72" s="120"/>
      <c r="AG72" s="120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Y73" s="120"/>
      <c r="AA73" s="120"/>
      <c r="AB73" s="120"/>
      <c r="AC73" s="120"/>
      <c r="AD73" s="120"/>
      <c r="AE73" s="120"/>
      <c r="AF73" s="120"/>
      <c r="AG73" s="120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Y74" s="120"/>
      <c r="AA74" s="120"/>
      <c r="AB74" s="120"/>
      <c r="AC74" s="120"/>
      <c r="AD74" s="120"/>
      <c r="AE74" s="120"/>
      <c r="AF74" s="120"/>
      <c r="AG74" s="120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Y75" s="120"/>
      <c r="AA75" s="120"/>
      <c r="AB75" s="120"/>
      <c r="AC75" s="120"/>
      <c r="AD75" s="120"/>
      <c r="AE75" s="120"/>
      <c r="AF75" s="120"/>
      <c r="AG75" s="120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Y76" s="120"/>
      <c r="AA76" s="120"/>
      <c r="AB76" s="120"/>
      <c r="AC76" s="120"/>
      <c r="AD76" s="120"/>
      <c r="AE76" s="120"/>
      <c r="AF76" s="120"/>
      <c r="AG76" s="120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Y77" s="120"/>
      <c r="AA77" s="120"/>
      <c r="AB77" s="120"/>
      <c r="AC77" s="120"/>
      <c r="AD77" s="120"/>
      <c r="AE77" s="120"/>
      <c r="AF77" s="120"/>
      <c r="AG77" s="120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Y78" s="120"/>
      <c r="AA78" s="120"/>
      <c r="AB78" s="120"/>
      <c r="AC78" s="120"/>
      <c r="AD78" s="120"/>
      <c r="AE78" s="120"/>
      <c r="AF78" s="120"/>
      <c r="AG78" s="120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120"/>
      <c r="R79" s="120"/>
      <c r="S79" s="120"/>
      <c r="T79" s="120"/>
      <c r="U79" s="120"/>
      <c r="Y79" s="120"/>
      <c r="AA79" s="120"/>
      <c r="AB79" s="120"/>
      <c r="AC79" s="120"/>
      <c r="AD79" s="120"/>
      <c r="AE79" s="120"/>
      <c r="AF79" s="120"/>
      <c r="AG79" s="120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120"/>
      <c r="R80" s="120"/>
      <c r="S80" s="120"/>
      <c r="T80" s="120"/>
      <c r="U80" s="120"/>
      <c r="Y80" s="120"/>
      <c r="AA80" s="120"/>
      <c r="AB80" s="120"/>
      <c r="AC80" s="120"/>
      <c r="AD80" s="120"/>
      <c r="AE80" s="120"/>
      <c r="AF80" s="120"/>
      <c r="AG80" s="120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120"/>
      <c r="R81" s="120"/>
      <c r="S81" s="120"/>
      <c r="T81" s="120"/>
      <c r="U81" s="120"/>
      <c r="AA81" s="120"/>
      <c r="AB81" s="120"/>
      <c r="AC81" s="120"/>
      <c r="AD81" s="120"/>
      <c r="AE81" s="120"/>
      <c r="AF81" s="120"/>
      <c r="AG81" s="120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120"/>
      <c r="R82" s="120"/>
      <c r="S82" s="120"/>
      <c r="T82" s="120"/>
      <c r="U82" s="120"/>
      <c r="AA82" s="120"/>
      <c r="AB82" s="120"/>
      <c r="AC82" s="120"/>
      <c r="AD82" s="120"/>
      <c r="AE82" s="120"/>
      <c r="AF82" s="120"/>
      <c r="AG82" s="120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120"/>
      <c r="R83" s="120"/>
      <c r="S83" s="120"/>
      <c r="T83" s="120"/>
      <c r="U83" s="120"/>
      <c r="AA83" s="120"/>
      <c r="AB83" s="120"/>
      <c r="AC83" s="120"/>
      <c r="AD83" s="120"/>
      <c r="AE83" s="120"/>
      <c r="AF83" s="120"/>
      <c r="AG83" s="120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120"/>
      <c r="R84" s="120"/>
      <c r="S84" s="120"/>
      <c r="T84" s="120"/>
      <c r="U84" s="120"/>
      <c r="AA84" s="120"/>
      <c r="AB84" s="120"/>
      <c r="AC84" s="120"/>
      <c r="AD84" s="120"/>
      <c r="AE84" s="120"/>
      <c r="AF84" s="120"/>
      <c r="AG84" s="120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120"/>
      <c r="R85" s="120"/>
      <c r="S85" s="120"/>
      <c r="T85" s="120"/>
      <c r="U85" s="120"/>
      <c r="AA85" s="120"/>
      <c r="AB85" s="120"/>
      <c r="AC85" s="120"/>
      <c r="AD85" s="120"/>
      <c r="AE85" s="120"/>
      <c r="AF85" s="120"/>
      <c r="AG85" s="120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S86" s="120"/>
      <c r="T86" s="120"/>
      <c r="AA86" s="120"/>
      <c r="AB86" s="120"/>
      <c r="AC86" s="120"/>
      <c r="AD86" s="120"/>
      <c r="AE86" s="120"/>
      <c r="AF86" s="120"/>
      <c r="AG86" s="120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AA87" s="120"/>
      <c r="AB87" s="120"/>
      <c r="AC87" s="120"/>
      <c r="AD87" s="120"/>
      <c r="AE87" s="120"/>
      <c r="AF87" s="120"/>
      <c r="AG87" s="120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AA88" s="120"/>
      <c r="AB88" s="120"/>
      <c r="AC88" s="120"/>
      <c r="AD88" s="120"/>
      <c r="AE88" s="120"/>
      <c r="AF88" s="120"/>
      <c r="AG88" s="120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AA89" s="120"/>
      <c r="AB89" s="120"/>
      <c r="AC89" s="120"/>
      <c r="AD89" s="120"/>
      <c r="AE89" s="120"/>
      <c r="AF89" s="120"/>
      <c r="AG89" s="120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120"/>
      <c r="AB90" s="120"/>
      <c r="AC90" s="120"/>
      <c r="AD90" s="120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120"/>
      <c r="AB91" s="120"/>
      <c r="AC91" s="120"/>
      <c r="AD91" s="120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120"/>
      <c r="AB92" s="120"/>
      <c r="AC92" s="120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120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120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120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120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f5+37VKhvsQvQFGdXgEqgKIJ4xpnpC7NTCPEQtgJWdrGdMAn493EESbOeR8syxOC5Cc8WnBQNnYT3YZnohpTyA==" saltValue="CPJ7bk1E44o6eXeHJ2Y4AA==" spinCount="100000" sheet="1" objects="1" scenarios="1"/>
  <mergeCells count="2">
    <mergeCell ref="A1:A3"/>
    <mergeCell ref="B1:K2"/>
  </mergeCells>
  <conditionalFormatting sqref="G4:G44">
    <cfRule type="cellIs" dxfId="11" priority="5" operator="lessThan">
      <formula>7</formula>
    </cfRule>
  </conditionalFormatting>
  <conditionalFormatting sqref="G4:G44">
    <cfRule type="cellIs" dxfId="10" priority="6" operator="greaterThanOrEqual">
      <formula>7</formula>
    </cfRule>
  </conditionalFormatting>
  <conditionalFormatting sqref="B4:E44">
    <cfRule type="cellIs" dxfId="9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F6128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46.570312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style="119" hidden="1" customWidth="1"/>
    <col min="26" max="26" width="14.42578125" style="119" hidden="1" customWidth="1"/>
    <col min="27" max="27" width="38.28515625" style="119" hidden="1" customWidth="1"/>
    <col min="28" max="33" width="11.5703125" style="119" hidden="1" customWidth="1"/>
    <col min="34" max="16384" width="14.42578125" style="119" hidden="1"/>
  </cols>
  <sheetData>
    <row r="1" spans="1:33">
      <c r="A1" s="125" t="s">
        <v>2</v>
      </c>
      <c r="B1" s="128" t="s">
        <v>57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AA1" s="120"/>
      <c r="AB1" s="120"/>
      <c r="AC1" s="120"/>
      <c r="AD1" s="120"/>
      <c r="AE1" s="120"/>
      <c r="AF1" s="120"/>
      <c r="AG1" s="120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/>
      <c r="AD2" s="120"/>
      <c r="AE2" s="120"/>
      <c r="AF2" s="120"/>
      <c r="AG2" s="120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Y3" s="120"/>
      <c r="Z3" s="120"/>
      <c r="AA3" s="120"/>
      <c r="AB3" s="120"/>
      <c r="AC3" s="120"/>
      <c r="AD3" s="120"/>
      <c r="AE3" s="120"/>
      <c r="AF3" s="120"/>
      <c r="AG3" s="120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si="2"/>
        <v/>
      </c>
      <c r="I5" s="16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Y5" s="120"/>
      <c r="AA5" s="120"/>
      <c r="AB5" s="120"/>
      <c r="AC5" s="120"/>
      <c r="AD5" s="120"/>
      <c r="AE5" s="120"/>
      <c r="AF5" s="120"/>
      <c r="AG5" s="120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9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Y6" s="120"/>
      <c r="AA6" s="120"/>
      <c r="AB6" s="120"/>
      <c r="AC6" s="120"/>
      <c r="AD6" s="120"/>
      <c r="AE6" s="120"/>
      <c r="AF6" s="120"/>
      <c r="AG6" s="120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6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120"/>
      <c r="R7" s="120"/>
      <c r="S7" s="120"/>
      <c r="T7" s="120"/>
      <c r="U7" s="120"/>
      <c r="V7" s="120"/>
      <c r="W7" s="120"/>
      <c r="Y7" s="120"/>
      <c r="AA7" s="120"/>
      <c r="AB7" s="120"/>
      <c r="AC7" s="120"/>
      <c r="AD7" s="120"/>
      <c r="AE7" s="120"/>
      <c r="AF7" s="120"/>
      <c r="AG7" s="120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9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  <c r="Y8" s="120"/>
      <c r="AA8" s="120"/>
      <c r="AB8" s="120"/>
      <c r="AC8" s="120"/>
      <c r="AD8" s="120"/>
      <c r="AE8" s="120"/>
      <c r="AF8" s="120"/>
      <c r="AG8" s="120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6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Y9" s="120"/>
      <c r="AA9" s="120"/>
      <c r="AB9" s="120"/>
      <c r="AC9" s="120"/>
      <c r="AD9" s="120"/>
      <c r="AE9" s="120"/>
      <c r="AF9" s="120"/>
      <c r="AG9" s="120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9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Y10" s="120"/>
      <c r="AA10" s="120"/>
      <c r="AB10" s="120"/>
      <c r="AC10" s="120"/>
      <c r="AD10" s="120"/>
      <c r="AE10" s="120"/>
      <c r="AF10" s="120"/>
      <c r="AG10" s="120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6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Y11" s="120"/>
      <c r="AA11" s="120"/>
      <c r="AB11" s="120"/>
      <c r="AC11" s="120"/>
      <c r="AD11" s="120"/>
      <c r="AE11" s="120"/>
      <c r="AF11" s="120"/>
      <c r="AG11" s="120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9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Y12" s="120"/>
      <c r="AA12" s="120"/>
      <c r="AB12" s="120"/>
      <c r="AC12" s="120"/>
      <c r="AD12" s="120"/>
      <c r="AE12" s="120"/>
      <c r="AF12" s="120"/>
      <c r="AG12" s="120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6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Y13" s="120"/>
      <c r="AA13" s="120"/>
      <c r="AB13" s="120"/>
      <c r="AC13" s="120"/>
      <c r="AD13" s="120"/>
      <c r="AE13" s="120"/>
      <c r="AF13" s="120"/>
      <c r="AG13" s="120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9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Y14" s="120"/>
      <c r="AA14" s="120"/>
      <c r="AB14" s="120"/>
      <c r="AC14" s="120"/>
      <c r="AD14" s="120"/>
      <c r="AE14" s="120"/>
      <c r="AF14" s="120"/>
      <c r="AG14" s="120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6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Y15" s="120"/>
      <c r="AA15" s="120"/>
      <c r="AB15" s="120"/>
      <c r="AC15" s="120"/>
      <c r="AD15" s="120"/>
      <c r="AE15" s="120"/>
      <c r="AF15" s="120"/>
      <c r="AG15" s="120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9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Y16" s="120"/>
      <c r="AA16" s="120"/>
      <c r="AB16" s="120"/>
      <c r="AC16" s="120"/>
      <c r="AD16" s="120"/>
      <c r="AE16" s="120"/>
      <c r="AF16" s="120"/>
      <c r="AG16" s="120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6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Y17" s="120"/>
      <c r="AA17" s="120"/>
      <c r="AB17" s="120"/>
      <c r="AC17" s="120"/>
      <c r="AD17" s="120"/>
      <c r="AE17" s="120"/>
      <c r="AF17" s="120"/>
      <c r="AG17" s="120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9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Y18" s="120"/>
      <c r="AA18" s="120"/>
      <c r="AB18" s="120"/>
      <c r="AC18" s="120"/>
      <c r="AD18" s="120"/>
      <c r="AE18" s="120"/>
      <c r="AF18" s="120"/>
      <c r="AG18" s="120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6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Y19" s="120"/>
      <c r="AA19" s="120"/>
      <c r="AB19" s="120"/>
      <c r="AC19" s="120"/>
      <c r="AD19" s="120"/>
      <c r="AE19" s="120"/>
      <c r="AF19" s="120"/>
      <c r="AG19" s="120"/>
    </row>
    <row r="20" spans="1:33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9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Y20" s="120"/>
      <c r="AA20" s="120"/>
      <c r="AB20" s="120"/>
      <c r="AC20" s="120"/>
      <c r="AD20" s="120"/>
      <c r="AE20" s="120"/>
      <c r="AF20" s="120"/>
      <c r="AG20" s="120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2"/>
        <v/>
      </c>
      <c r="I21" s="16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Y21" s="120"/>
      <c r="AA21" s="120"/>
      <c r="AB21" s="120"/>
      <c r="AC21" s="120"/>
      <c r="AD21" s="120"/>
      <c r="AE21" s="120"/>
      <c r="AF21" s="120"/>
      <c r="AG21" s="120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9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Y22" s="120"/>
      <c r="AA22" s="120"/>
      <c r="AB22" s="120"/>
      <c r="AC22" s="120"/>
      <c r="AD22" s="120"/>
      <c r="AE22" s="120"/>
      <c r="AF22" s="120"/>
      <c r="AG22" s="120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6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Y23" s="120"/>
      <c r="AA23" s="120"/>
      <c r="AB23" s="120"/>
      <c r="AC23" s="120"/>
      <c r="AD23" s="120"/>
      <c r="AE23" s="120"/>
      <c r="AF23" s="120"/>
      <c r="AG23" s="120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9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Y24" s="120"/>
      <c r="AA24" s="120"/>
      <c r="AB24" s="120"/>
      <c r="AC24" s="120"/>
      <c r="AD24" s="120"/>
      <c r="AE24" s="120"/>
      <c r="AF24" s="120"/>
      <c r="AG24" s="120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6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Y25" s="120"/>
      <c r="AA25" s="120"/>
      <c r="AB25" s="120"/>
      <c r="AC25" s="120"/>
      <c r="AD25" s="120"/>
      <c r="AE25" s="120"/>
      <c r="AF25" s="120"/>
      <c r="AG25" s="120"/>
    </row>
    <row r="26" spans="1:33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Y26" s="120"/>
      <c r="AA26" s="120"/>
      <c r="AB26" s="120"/>
      <c r="AC26" s="120"/>
      <c r="AD26" s="120"/>
      <c r="AE26" s="120"/>
      <c r="AF26" s="120"/>
      <c r="AG26" s="120"/>
    </row>
    <row r="27" spans="1:33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25"/>
      <c r="J27" s="19">
        <f t="shared" si="3"/>
        <v>0</v>
      </c>
      <c r="K27" s="20">
        <f t="shared" si="4"/>
        <v>0</v>
      </c>
      <c r="M27" s="120"/>
      <c r="P27" s="120"/>
      <c r="Y27" s="120"/>
      <c r="AA27" s="120"/>
      <c r="AB27" s="120"/>
      <c r="AC27" s="120"/>
      <c r="AD27" s="120"/>
      <c r="AE27" s="120"/>
      <c r="AF27" s="120"/>
      <c r="AG27" s="120"/>
    </row>
    <row r="28" spans="1:33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  <c r="O28" s="120"/>
      <c r="P28" s="120"/>
      <c r="Q28" s="120"/>
      <c r="R28" s="120"/>
      <c r="S28" s="120"/>
      <c r="Y28" s="120"/>
      <c r="AA28" s="120"/>
      <c r="AB28" s="120"/>
      <c r="AC28" s="120"/>
      <c r="AD28" s="120"/>
      <c r="AE28" s="120"/>
      <c r="AF28" s="120"/>
      <c r="AG28" s="120"/>
    </row>
    <row r="29" spans="1:33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  <c r="M29" s="120"/>
      <c r="N29" s="120"/>
      <c r="O29" s="120"/>
      <c r="P29" s="120"/>
      <c r="Q29" s="120"/>
      <c r="R29" s="120"/>
      <c r="S29" s="120"/>
      <c r="AA29" s="120"/>
      <c r="AB29" s="120"/>
      <c r="AC29" s="120"/>
      <c r="AD29" s="120"/>
      <c r="AE29" s="120"/>
      <c r="AF29" s="120"/>
      <c r="AG29" s="120"/>
    </row>
    <row r="30" spans="1:33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  <c r="M30" s="120"/>
      <c r="O30" s="120"/>
      <c r="P30" s="120"/>
      <c r="Q30" s="120"/>
      <c r="R30" s="120"/>
      <c r="S30" s="120"/>
      <c r="AA30" s="120"/>
      <c r="AB30" s="120"/>
      <c r="AC30" s="120"/>
      <c r="AD30" s="120"/>
      <c r="AE30" s="120"/>
      <c r="AF30" s="120"/>
      <c r="AG30" s="120"/>
    </row>
    <row r="31" spans="1:33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  <c r="O31" s="120"/>
      <c r="P31" s="120"/>
      <c r="R31" s="120"/>
      <c r="S31" s="120"/>
      <c r="AA31" s="120"/>
      <c r="AC31" s="120"/>
      <c r="AD31" s="120"/>
      <c r="AE31" s="120"/>
      <c r="AF31" s="120"/>
      <c r="AG31" s="120"/>
    </row>
    <row r="32" spans="1:33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 t="shared" si="4"/>
        <v>0</v>
      </c>
      <c r="M32" s="120"/>
      <c r="O32" s="120"/>
      <c r="P32" s="120"/>
      <c r="Q32" s="120"/>
      <c r="R32" s="120"/>
      <c r="S32" s="120"/>
      <c r="AA32" s="120"/>
      <c r="AB32" s="120"/>
      <c r="AC32" s="120"/>
      <c r="AD32" s="120"/>
      <c r="AE32" s="120"/>
      <c r="AF32" s="120"/>
      <c r="AG32" s="120"/>
    </row>
    <row r="33" spans="1:33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si="4"/>
        <v>0</v>
      </c>
      <c r="M33" s="120"/>
      <c r="N33" s="120"/>
      <c r="O33" s="120"/>
      <c r="P33" s="120"/>
      <c r="Q33" s="120"/>
      <c r="R33" s="120"/>
      <c r="S33" s="120"/>
      <c r="AA33" s="120"/>
      <c r="AB33" s="120"/>
      <c r="AC33" s="120"/>
      <c r="AD33" s="120"/>
      <c r="AE33" s="120"/>
      <c r="AF33" s="120"/>
      <c r="AG33" s="120"/>
    </row>
    <row r="34" spans="1:33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4"/>
        <v>0</v>
      </c>
      <c r="M34" s="120"/>
      <c r="AA34" s="120"/>
      <c r="AB34" s="120"/>
      <c r="AC34" s="120"/>
      <c r="AD34" s="120"/>
      <c r="AE34" s="120"/>
      <c r="AF34" s="120"/>
      <c r="AG34" s="120"/>
    </row>
    <row r="35" spans="1:33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4"/>
        <v>0</v>
      </c>
      <c r="M35" s="120"/>
      <c r="AA35" s="120"/>
      <c r="AB35" s="120"/>
      <c r="AC35" s="120"/>
      <c r="AD35" s="120"/>
      <c r="AE35" s="120"/>
      <c r="AF35" s="120"/>
      <c r="AG35" s="120"/>
    </row>
    <row r="36" spans="1:33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4"/>
        <v>0</v>
      </c>
      <c r="M36" s="120"/>
      <c r="AA36" s="120"/>
      <c r="AB36" s="120"/>
      <c r="AC36" s="120"/>
      <c r="AD36" s="120"/>
      <c r="AE36" s="120"/>
      <c r="AF36" s="120"/>
      <c r="AG36" s="120"/>
    </row>
    <row r="37" spans="1:33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4"/>
        <v>0</v>
      </c>
      <c r="M37" s="120"/>
      <c r="AA37" s="120"/>
      <c r="AB37" s="120"/>
      <c r="AC37" s="120"/>
      <c r="AD37" s="120"/>
    </row>
    <row r="38" spans="1:33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4"/>
        <v>0</v>
      </c>
      <c r="M38" s="120"/>
      <c r="AA38" s="120"/>
      <c r="AB38" s="120"/>
      <c r="AC38" s="120"/>
      <c r="AD38" s="120"/>
    </row>
    <row r="39" spans="1:33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4"/>
        <v>0</v>
      </c>
      <c r="M39" s="120"/>
      <c r="AA39" s="120"/>
      <c r="AB39" s="120"/>
      <c r="AC39" s="120"/>
      <c r="AD39" s="120"/>
    </row>
    <row r="40" spans="1:33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4"/>
        <v>0</v>
      </c>
      <c r="M40" s="120"/>
      <c r="AA40" s="120"/>
      <c r="AB40" s="120"/>
      <c r="AC40" s="120"/>
    </row>
    <row r="41" spans="1:33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9">
        <f t="shared" si="3"/>
        <v>0</v>
      </c>
      <c r="K41" s="20">
        <f t="shared" si="4"/>
        <v>0</v>
      </c>
      <c r="M41" s="120"/>
      <c r="AA41" s="120"/>
    </row>
    <row r="42" spans="1:33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4"/>
        <v>0</v>
      </c>
      <c r="M42" s="120"/>
      <c r="AA42" s="120"/>
    </row>
    <row r="43" spans="1:33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4"/>
        <v>0</v>
      </c>
      <c r="M43" s="120"/>
      <c r="AA43" s="120"/>
    </row>
    <row r="44" spans="1:33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7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4"/>
        <v>0</v>
      </c>
      <c r="M44" s="120"/>
      <c r="AA44" s="120"/>
    </row>
    <row r="45" spans="1:33" ht="15.75" hidden="1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M45" s="120"/>
      <c r="N45" s="120"/>
    </row>
    <row r="46" spans="1:33" ht="15.75" hidden="1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M46" s="120"/>
      <c r="N46" s="120"/>
    </row>
    <row r="47" spans="1:33" ht="15.75" hidden="1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M47" s="120"/>
      <c r="N47" s="120"/>
    </row>
    <row r="48" spans="1:33" ht="15.75" hidden="1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M48" s="120"/>
      <c r="N48" s="120"/>
    </row>
    <row r="49" spans="1:33" ht="15.75" hidden="1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M49" s="120"/>
      <c r="N49" s="120"/>
    </row>
    <row r="50" spans="1:33" ht="15.75" hidden="1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M50" s="120"/>
      <c r="N50" s="120"/>
    </row>
    <row r="51" spans="1:33" ht="15.75" hidden="1" customHeight="1">
      <c r="M51" s="120"/>
      <c r="N51" s="120"/>
    </row>
    <row r="52" spans="1:33" ht="15.75" hidden="1" customHeight="1"/>
    <row r="53" spans="1:33" ht="15.75" hidden="1" customHeight="1"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AA53" s="120"/>
      <c r="AB53" s="120"/>
      <c r="AC53" s="120"/>
      <c r="AD53" s="120"/>
      <c r="AE53" s="120"/>
      <c r="AF53" s="120"/>
      <c r="AG53" s="120"/>
    </row>
    <row r="54" spans="1:33" ht="15.75" hidden="1" customHeight="1"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AA54" s="120"/>
      <c r="AB54" s="120"/>
      <c r="AC54" s="120"/>
      <c r="AD54" s="120"/>
      <c r="AE54" s="120"/>
      <c r="AF54" s="120"/>
      <c r="AG54" s="120"/>
    </row>
    <row r="55" spans="1:33" ht="15.75" hidden="1" customHeight="1"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Y55" s="120"/>
      <c r="AA55" s="120"/>
      <c r="AB55" s="120"/>
      <c r="AC55" s="120"/>
      <c r="AD55" s="120"/>
      <c r="AE55" s="120"/>
      <c r="AF55" s="120"/>
      <c r="AG55" s="120"/>
    </row>
    <row r="56" spans="1:33" ht="15.75" hidden="1" customHeight="1"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AA56" s="120"/>
      <c r="AB56" s="120"/>
      <c r="AC56" s="120"/>
      <c r="AD56" s="120"/>
      <c r="AE56" s="120"/>
      <c r="AF56" s="120"/>
      <c r="AG56" s="120"/>
    </row>
    <row r="57" spans="1:33" ht="15.75" hidden="1" customHeight="1"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Y57" s="120"/>
      <c r="AA57" s="120"/>
      <c r="AB57" s="120"/>
      <c r="AC57" s="120"/>
      <c r="AD57" s="120"/>
      <c r="AE57" s="120"/>
      <c r="AF57" s="120"/>
      <c r="AG57" s="120"/>
    </row>
    <row r="58" spans="1:33" ht="15.75" hidden="1" customHeight="1"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Y58" s="120"/>
      <c r="AA58" s="120"/>
      <c r="AB58" s="120"/>
      <c r="AC58" s="120"/>
      <c r="AD58" s="120"/>
      <c r="AE58" s="120"/>
      <c r="AF58" s="120"/>
      <c r="AG58" s="120"/>
    </row>
    <row r="59" spans="1:33" ht="15.75" hidden="1" customHeight="1"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Y59" s="120"/>
      <c r="AA59" s="120"/>
      <c r="AB59" s="120"/>
      <c r="AC59" s="120"/>
      <c r="AD59" s="120"/>
      <c r="AE59" s="120"/>
      <c r="AF59" s="120"/>
      <c r="AG59" s="120"/>
    </row>
    <row r="60" spans="1:33" ht="15.75" hidden="1" customHeight="1"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Y60" s="120"/>
      <c r="AA60" s="120"/>
      <c r="AB60" s="120"/>
      <c r="AC60" s="120"/>
      <c r="AD60" s="120"/>
      <c r="AE60" s="120"/>
      <c r="AF60" s="120"/>
      <c r="AG60" s="120"/>
    </row>
    <row r="61" spans="1:33" ht="15.75" hidden="1" customHeight="1"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Y61" s="120"/>
      <c r="AA61" s="120"/>
      <c r="AB61" s="120"/>
      <c r="AC61" s="120"/>
      <c r="AD61" s="120"/>
      <c r="AE61" s="120"/>
      <c r="AF61" s="120"/>
      <c r="AG61" s="120"/>
    </row>
    <row r="62" spans="1:33" ht="15.75" hidden="1" customHeight="1"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Y62" s="120"/>
      <c r="AA62" s="120"/>
      <c r="AB62" s="120"/>
      <c r="AC62" s="120"/>
      <c r="AD62" s="120"/>
      <c r="AE62" s="120"/>
      <c r="AF62" s="120"/>
      <c r="AG62" s="120"/>
    </row>
    <row r="63" spans="1:33" ht="15.75" hidden="1" customHeight="1">
      <c r="A63" s="27"/>
      <c r="B63" s="27"/>
      <c r="C63" s="27"/>
      <c r="D63" s="27"/>
      <c r="E63" s="27"/>
      <c r="F63" s="27"/>
      <c r="G63" s="27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Y63" s="120"/>
      <c r="AA63" s="120"/>
      <c r="AB63" s="120"/>
      <c r="AC63" s="120"/>
      <c r="AD63" s="120"/>
      <c r="AE63" s="120"/>
      <c r="AF63" s="120"/>
      <c r="AG63" s="120"/>
    </row>
    <row r="64" spans="1:33" ht="15.75" hidden="1" customHeight="1">
      <c r="A64" s="27"/>
      <c r="B64" s="27"/>
      <c r="C64" s="27"/>
      <c r="D64" s="27"/>
      <c r="E64" s="27"/>
      <c r="F64" s="27"/>
      <c r="G64" s="27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Y64" s="120"/>
      <c r="AA64" s="120"/>
      <c r="AB64" s="120"/>
      <c r="AC64" s="120"/>
      <c r="AD64" s="120"/>
      <c r="AE64" s="120"/>
      <c r="AF64" s="120"/>
      <c r="AG64" s="120"/>
    </row>
    <row r="65" spans="1:33" ht="15.75" hidden="1" customHeight="1">
      <c r="A65" s="27"/>
      <c r="B65" s="27"/>
      <c r="C65" s="27"/>
      <c r="D65" s="27"/>
      <c r="E65" s="27"/>
      <c r="F65" s="27"/>
      <c r="G65" s="27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Y65" s="120"/>
      <c r="AA65" s="120"/>
      <c r="AB65" s="120"/>
      <c r="AC65" s="120"/>
      <c r="AD65" s="120"/>
      <c r="AE65" s="120"/>
      <c r="AF65" s="120"/>
      <c r="AG65" s="120"/>
    </row>
    <row r="66" spans="1:33" ht="15.75" hidden="1" customHeight="1">
      <c r="A66" s="27"/>
      <c r="B66" s="27"/>
      <c r="C66" s="27"/>
      <c r="D66" s="27"/>
      <c r="E66" s="27"/>
      <c r="F66" s="27"/>
      <c r="G66" s="27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Y66" s="120"/>
      <c r="AA66" s="120"/>
      <c r="AB66" s="120"/>
      <c r="AC66" s="120"/>
      <c r="AD66" s="120"/>
      <c r="AE66" s="120"/>
      <c r="AF66" s="120"/>
      <c r="AG66" s="120"/>
    </row>
    <row r="67" spans="1:33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Y67" s="120"/>
      <c r="AA67" s="120"/>
      <c r="AB67" s="120"/>
      <c r="AC67" s="120"/>
      <c r="AD67" s="120"/>
      <c r="AE67" s="120"/>
      <c r="AF67" s="120"/>
      <c r="AG67" s="120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Y68" s="120"/>
      <c r="AA68" s="120"/>
      <c r="AB68" s="120"/>
      <c r="AC68" s="120"/>
      <c r="AD68" s="120"/>
      <c r="AE68" s="120"/>
      <c r="AF68" s="120"/>
      <c r="AG68" s="120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Y69" s="120"/>
      <c r="AA69" s="120"/>
      <c r="AB69" s="120"/>
      <c r="AC69" s="120"/>
      <c r="AD69" s="120"/>
      <c r="AE69" s="120"/>
      <c r="AF69" s="120"/>
      <c r="AG69" s="120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Y70" s="120"/>
      <c r="AA70" s="120"/>
      <c r="AB70" s="120"/>
      <c r="AC70" s="120"/>
      <c r="AD70" s="120"/>
      <c r="AE70" s="120"/>
      <c r="AF70" s="120"/>
      <c r="AG70" s="120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Y71" s="120"/>
      <c r="AA71" s="120"/>
      <c r="AB71" s="120"/>
      <c r="AC71" s="120"/>
      <c r="AD71" s="120"/>
      <c r="AE71" s="120"/>
      <c r="AF71" s="120"/>
      <c r="AG71" s="120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Y72" s="120"/>
      <c r="AA72" s="120"/>
      <c r="AB72" s="120"/>
      <c r="AC72" s="120"/>
      <c r="AD72" s="120"/>
      <c r="AE72" s="120"/>
      <c r="AF72" s="120"/>
      <c r="AG72" s="120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Y73" s="120"/>
      <c r="AA73" s="120"/>
      <c r="AB73" s="120"/>
      <c r="AC73" s="120"/>
      <c r="AD73" s="120"/>
      <c r="AE73" s="120"/>
      <c r="AF73" s="120"/>
      <c r="AG73" s="120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Y74" s="120"/>
      <c r="AA74" s="120"/>
      <c r="AB74" s="120"/>
      <c r="AC74" s="120"/>
      <c r="AD74" s="120"/>
      <c r="AE74" s="120"/>
      <c r="AF74" s="120"/>
      <c r="AG74" s="120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Y75" s="120"/>
      <c r="AA75" s="120"/>
      <c r="AB75" s="120"/>
      <c r="AC75" s="120"/>
      <c r="AD75" s="120"/>
      <c r="AE75" s="120"/>
      <c r="AF75" s="120"/>
      <c r="AG75" s="120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Y76" s="120"/>
      <c r="AA76" s="120"/>
      <c r="AB76" s="120"/>
      <c r="AC76" s="120"/>
      <c r="AD76" s="120"/>
      <c r="AE76" s="120"/>
      <c r="AF76" s="120"/>
      <c r="AG76" s="120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Y77" s="120"/>
      <c r="AA77" s="120"/>
      <c r="AB77" s="120"/>
      <c r="AC77" s="120"/>
      <c r="AD77" s="120"/>
      <c r="AE77" s="120"/>
      <c r="AF77" s="120"/>
      <c r="AG77" s="120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Y78" s="120"/>
      <c r="AA78" s="120"/>
      <c r="AB78" s="120"/>
      <c r="AC78" s="120"/>
      <c r="AD78" s="120"/>
      <c r="AE78" s="120"/>
      <c r="AF78" s="120"/>
      <c r="AG78" s="120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120"/>
      <c r="R79" s="120"/>
      <c r="S79" s="120"/>
      <c r="T79" s="120"/>
      <c r="U79" s="120"/>
      <c r="Y79" s="120"/>
      <c r="AA79" s="120"/>
      <c r="AB79" s="120"/>
      <c r="AC79" s="120"/>
      <c r="AD79" s="120"/>
      <c r="AE79" s="120"/>
      <c r="AF79" s="120"/>
      <c r="AG79" s="120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120"/>
      <c r="R80" s="120"/>
      <c r="S80" s="120"/>
      <c r="T80" s="120"/>
      <c r="U80" s="120"/>
      <c r="Y80" s="120"/>
      <c r="AA80" s="120"/>
      <c r="AB80" s="120"/>
      <c r="AC80" s="120"/>
      <c r="AD80" s="120"/>
      <c r="AE80" s="120"/>
      <c r="AF80" s="120"/>
      <c r="AG80" s="120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120"/>
      <c r="R81" s="120"/>
      <c r="S81" s="120"/>
      <c r="T81" s="120"/>
      <c r="U81" s="120"/>
      <c r="AA81" s="120"/>
      <c r="AB81" s="120"/>
      <c r="AC81" s="120"/>
      <c r="AD81" s="120"/>
      <c r="AE81" s="120"/>
      <c r="AF81" s="120"/>
      <c r="AG81" s="120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120"/>
      <c r="R82" s="120"/>
      <c r="S82" s="120"/>
      <c r="T82" s="120"/>
      <c r="U82" s="120"/>
      <c r="AA82" s="120"/>
      <c r="AB82" s="120"/>
      <c r="AC82" s="120"/>
      <c r="AD82" s="120"/>
      <c r="AE82" s="120"/>
      <c r="AF82" s="120"/>
      <c r="AG82" s="120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120"/>
      <c r="R83" s="120"/>
      <c r="S83" s="120"/>
      <c r="T83" s="120"/>
      <c r="U83" s="120"/>
      <c r="AA83" s="120"/>
      <c r="AB83" s="120"/>
      <c r="AC83" s="120"/>
      <c r="AD83" s="120"/>
      <c r="AE83" s="120"/>
      <c r="AF83" s="120"/>
      <c r="AG83" s="120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120"/>
      <c r="R84" s="120"/>
      <c r="S84" s="120"/>
      <c r="T84" s="120"/>
      <c r="U84" s="120"/>
      <c r="AA84" s="120"/>
      <c r="AB84" s="120"/>
      <c r="AC84" s="120"/>
      <c r="AD84" s="120"/>
      <c r="AE84" s="120"/>
      <c r="AF84" s="120"/>
      <c r="AG84" s="120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120"/>
      <c r="R85" s="120"/>
      <c r="S85" s="120"/>
      <c r="T85" s="120"/>
      <c r="U85" s="120"/>
      <c r="AA85" s="120"/>
      <c r="AB85" s="120"/>
      <c r="AC85" s="120"/>
      <c r="AD85" s="120"/>
      <c r="AE85" s="120"/>
      <c r="AF85" s="120"/>
      <c r="AG85" s="120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S86" s="120"/>
      <c r="T86" s="120"/>
      <c r="AA86" s="120"/>
      <c r="AB86" s="120"/>
      <c r="AC86" s="120"/>
      <c r="AD86" s="120"/>
      <c r="AE86" s="120"/>
      <c r="AF86" s="120"/>
      <c r="AG86" s="120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AA87" s="120"/>
      <c r="AB87" s="120"/>
      <c r="AC87" s="120"/>
      <c r="AD87" s="120"/>
      <c r="AE87" s="120"/>
      <c r="AF87" s="120"/>
      <c r="AG87" s="120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AA88" s="120"/>
      <c r="AB88" s="120"/>
      <c r="AC88" s="120"/>
      <c r="AD88" s="120"/>
      <c r="AE88" s="120"/>
      <c r="AF88" s="120"/>
      <c r="AG88" s="120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AA89" s="120"/>
      <c r="AB89" s="120"/>
      <c r="AC89" s="120"/>
      <c r="AD89" s="120"/>
      <c r="AE89" s="120"/>
      <c r="AF89" s="120"/>
      <c r="AG89" s="120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120"/>
      <c r="AB90" s="120"/>
      <c r="AC90" s="120"/>
      <c r="AD90" s="120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120"/>
      <c r="AB91" s="120"/>
      <c r="AC91" s="120"/>
      <c r="AD91" s="120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120"/>
      <c r="AB92" s="120"/>
      <c r="AC92" s="120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120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120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120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120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IWR/0kmjJFyWUFBUIRgm3pxuWiyVFtOVBlZICUgRHkAELP4tImhPuj19q9QHov5grUPY1IaCdneDD8j/XD7ohg==" saltValue="wGP4tgrZa5PJB9uk5zcn5w==" spinCount="100000" sheet="1" objects="1" scenarios="1"/>
  <mergeCells count="2">
    <mergeCell ref="A1:A3"/>
    <mergeCell ref="B1:K2"/>
  </mergeCells>
  <conditionalFormatting sqref="G4:G44">
    <cfRule type="cellIs" dxfId="8" priority="5" operator="lessThan">
      <formula>7</formula>
    </cfRule>
  </conditionalFormatting>
  <conditionalFormatting sqref="G4:G44">
    <cfRule type="cellIs" dxfId="7" priority="6" operator="greaterThanOrEqual">
      <formula>7</formula>
    </cfRule>
  </conditionalFormatting>
  <conditionalFormatting sqref="B4:E44">
    <cfRule type="cellIs" dxfId="6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46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hidden="1" customWidth="1"/>
    <col min="26" max="26" width="14.42578125" hidden="1" customWidth="1"/>
    <col min="27" max="27" width="38.28515625" hidden="1" customWidth="1"/>
    <col min="28" max="33" width="11.5703125" hidden="1" customWidth="1"/>
    <col min="34" max="16384" width="14.42578125" hidden="1"/>
  </cols>
  <sheetData>
    <row r="1" spans="1:33">
      <c r="A1" s="125" t="s">
        <v>2</v>
      </c>
      <c r="B1" s="128" t="s">
        <v>21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4"/>
      <c r="R1" s="4"/>
      <c r="S1" s="4"/>
      <c r="T1" s="4"/>
      <c r="U1" s="4"/>
      <c r="V1" s="4"/>
      <c r="W1" s="4"/>
      <c r="X1" s="4"/>
      <c r="Y1" s="4"/>
      <c r="AA1" s="4"/>
      <c r="AB1" s="4"/>
      <c r="AC1" s="4"/>
      <c r="AD1" s="4"/>
      <c r="AE1" s="4"/>
      <c r="AF1" s="4"/>
      <c r="AG1" s="4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4"/>
      <c r="R2" s="4"/>
      <c r="S2" s="4"/>
      <c r="T2" s="4"/>
      <c r="U2" s="4"/>
      <c r="V2" s="4"/>
      <c r="W2" s="4"/>
      <c r="X2" s="4"/>
      <c r="Y2" s="4"/>
      <c r="AA2" s="4"/>
      <c r="AB2" s="4"/>
      <c r="AC2" s="4"/>
      <c r="AD2" s="4"/>
      <c r="AE2" s="4"/>
      <c r="AF2" s="4"/>
      <c r="AG2" s="4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4"/>
      <c r="R3" s="4"/>
      <c r="S3" s="4"/>
      <c r="T3" s="4"/>
      <c r="U3" s="4"/>
      <c r="V3" s="4"/>
      <c r="W3" s="4"/>
      <c r="Y3" s="4"/>
      <c r="Z3" s="4"/>
      <c r="AA3" s="4"/>
      <c r="AB3" s="4"/>
      <c r="AC3" s="4"/>
      <c r="AD3" s="4"/>
      <c r="AE3" s="4"/>
      <c r="AF3" s="4"/>
      <c r="AG3" s="4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si="2"/>
        <v/>
      </c>
      <c r="I5" s="18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4"/>
      <c r="R5" s="4"/>
      <c r="S5" s="4"/>
      <c r="T5" s="4"/>
      <c r="U5" s="4"/>
      <c r="V5" s="4"/>
      <c r="W5" s="4"/>
      <c r="Y5" s="4"/>
      <c r="AA5" s="4"/>
      <c r="AB5" s="4"/>
      <c r="AC5" s="4"/>
      <c r="AD5" s="4"/>
      <c r="AE5" s="4"/>
      <c r="AF5" s="4"/>
      <c r="AG5" s="4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11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4"/>
      <c r="R6" s="4"/>
      <c r="S6" s="4"/>
      <c r="T6" s="4"/>
      <c r="U6" s="4"/>
      <c r="V6" s="4"/>
      <c r="W6" s="4"/>
      <c r="Y6" s="4"/>
      <c r="AA6" s="4"/>
      <c r="AB6" s="4"/>
      <c r="AC6" s="4"/>
      <c r="AD6" s="4"/>
      <c r="AE6" s="4"/>
      <c r="AF6" s="4"/>
      <c r="AG6" s="4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8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4"/>
      <c r="R7" s="4"/>
      <c r="S7" s="4"/>
      <c r="T7" s="4"/>
      <c r="U7" s="4"/>
      <c r="V7" s="4"/>
      <c r="W7" s="4"/>
      <c r="Y7" s="4"/>
      <c r="AA7" s="4"/>
      <c r="AB7" s="4"/>
      <c r="AC7" s="4"/>
      <c r="AD7" s="4"/>
      <c r="AE7" s="4"/>
      <c r="AF7" s="4"/>
      <c r="AG7" s="4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11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4"/>
      <c r="R8" s="4"/>
      <c r="S8" s="4"/>
      <c r="T8" s="4"/>
      <c r="U8" s="4"/>
      <c r="V8" s="4"/>
      <c r="W8" s="4"/>
      <c r="Y8" s="4"/>
      <c r="AA8" s="4"/>
      <c r="AB8" s="4"/>
      <c r="AC8" s="4"/>
      <c r="AD8" s="4"/>
      <c r="AE8" s="4"/>
      <c r="AF8" s="4"/>
      <c r="AG8" s="4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8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4"/>
      <c r="R9" s="4"/>
      <c r="S9" s="4"/>
      <c r="T9" s="4"/>
      <c r="U9" s="4"/>
      <c r="V9" s="4"/>
      <c r="W9" s="4"/>
      <c r="Y9" s="4"/>
      <c r="AA9" s="4"/>
      <c r="AB9" s="4"/>
      <c r="AC9" s="4"/>
      <c r="AD9" s="4"/>
      <c r="AE9" s="4"/>
      <c r="AF9" s="4"/>
      <c r="AG9" s="4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11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4"/>
      <c r="R10" s="4"/>
      <c r="S10" s="4"/>
      <c r="T10" s="4"/>
      <c r="U10" s="4"/>
      <c r="V10" s="4"/>
      <c r="W10" s="4"/>
      <c r="Y10" s="4"/>
      <c r="AA10" s="4"/>
      <c r="AB10" s="4"/>
      <c r="AC10" s="4"/>
      <c r="AD10" s="4"/>
      <c r="AE10" s="4"/>
      <c r="AF10" s="4"/>
      <c r="AG10" s="4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8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4"/>
      <c r="R11" s="4"/>
      <c r="S11" s="4"/>
      <c r="T11" s="4"/>
      <c r="U11" s="4"/>
      <c r="V11" s="4"/>
      <c r="W11" s="4"/>
      <c r="Y11" s="4"/>
      <c r="AA11" s="4"/>
      <c r="AB11" s="4"/>
      <c r="AC11" s="4"/>
      <c r="AD11" s="4"/>
      <c r="AE11" s="4"/>
      <c r="AF11" s="4"/>
      <c r="AG11" s="4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11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4"/>
      <c r="R12" s="4"/>
      <c r="S12" s="4"/>
      <c r="T12" s="4"/>
      <c r="U12" s="4"/>
      <c r="V12" s="4"/>
      <c r="W12" s="4"/>
      <c r="Y12" s="4"/>
      <c r="AA12" s="4"/>
      <c r="AB12" s="4"/>
      <c r="AC12" s="4"/>
      <c r="AD12" s="4"/>
      <c r="AE12" s="4"/>
      <c r="AF12" s="4"/>
      <c r="AG12" s="4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8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4"/>
      <c r="R13" s="4"/>
      <c r="S13" s="4"/>
      <c r="T13" s="4"/>
      <c r="U13" s="4"/>
      <c r="V13" s="4"/>
      <c r="W13" s="4"/>
      <c r="Y13" s="4"/>
      <c r="AA13" s="4"/>
      <c r="AB13" s="4"/>
      <c r="AC13" s="4"/>
      <c r="AD13" s="4"/>
      <c r="AE13" s="4"/>
      <c r="AF13" s="4"/>
      <c r="AG13" s="4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11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4"/>
      <c r="R14" s="4"/>
      <c r="S14" s="4"/>
      <c r="T14" s="4"/>
      <c r="U14" s="4"/>
      <c r="V14" s="4"/>
      <c r="W14" s="4"/>
      <c r="Y14" s="4"/>
      <c r="AA14" s="4"/>
      <c r="AB14" s="4"/>
      <c r="AC14" s="4"/>
      <c r="AD14" s="4"/>
      <c r="AE14" s="4"/>
      <c r="AF14" s="4"/>
      <c r="AG14" s="4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8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4"/>
      <c r="R15" s="4"/>
      <c r="S15" s="4"/>
      <c r="T15" s="4"/>
      <c r="U15" s="4"/>
      <c r="V15" s="4"/>
      <c r="W15" s="4"/>
      <c r="Y15" s="4"/>
      <c r="AA15" s="4"/>
      <c r="AB15" s="4"/>
      <c r="AC15" s="4"/>
      <c r="AD15" s="4"/>
      <c r="AE15" s="4"/>
      <c r="AF15" s="4"/>
      <c r="AG15" s="4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11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4"/>
      <c r="R16" s="4"/>
      <c r="S16" s="4"/>
      <c r="T16" s="4"/>
      <c r="U16" s="4"/>
      <c r="V16" s="4"/>
      <c r="W16" s="4"/>
      <c r="Y16" s="4"/>
      <c r="AA16" s="4"/>
      <c r="AB16" s="4"/>
      <c r="AC16" s="4"/>
      <c r="AD16" s="4"/>
      <c r="AE16" s="4"/>
      <c r="AF16" s="4"/>
      <c r="AG16" s="4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8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4"/>
      <c r="R17" s="4"/>
      <c r="S17" s="4"/>
      <c r="T17" s="4"/>
      <c r="U17" s="4"/>
      <c r="V17" s="4"/>
      <c r="W17" s="4"/>
      <c r="Y17" s="4"/>
      <c r="AA17" s="4"/>
      <c r="AB17" s="4"/>
      <c r="AC17" s="4"/>
      <c r="AD17" s="4"/>
      <c r="AE17" s="4"/>
      <c r="AF17" s="4"/>
      <c r="AG17" s="4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11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4"/>
      <c r="R18" s="4"/>
      <c r="S18" s="4"/>
      <c r="T18" s="4"/>
      <c r="U18" s="4"/>
      <c r="V18" s="4"/>
      <c r="W18" s="4"/>
      <c r="Y18" s="4"/>
      <c r="AA18" s="4"/>
      <c r="AB18" s="4"/>
      <c r="AC18" s="4"/>
      <c r="AD18" s="4"/>
      <c r="AE18" s="4"/>
      <c r="AF18" s="4"/>
      <c r="AG18" s="4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8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4"/>
      <c r="R19" s="4"/>
      <c r="S19" s="4"/>
      <c r="T19" s="4"/>
      <c r="U19" s="4"/>
      <c r="V19" s="4"/>
      <c r="W19" s="4"/>
      <c r="Y19" s="4"/>
      <c r="AA19" s="4"/>
      <c r="AB19" s="4"/>
      <c r="AC19" s="4"/>
      <c r="AD19" s="4"/>
      <c r="AE19" s="4"/>
      <c r="AF19" s="4"/>
      <c r="AG19" s="4"/>
    </row>
    <row r="20" spans="1:33" ht="15.75" customHeight="1">
      <c r="A20" s="8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11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4"/>
      <c r="R20" s="4"/>
      <c r="S20" s="4"/>
      <c r="T20" s="4"/>
      <c r="U20" s="4"/>
      <c r="V20" s="4"/>
      <c r="W20" s="4"/>
      <c r="Y20" s="4"/>
      <c r="AA20" s="4"/>
      <c r="AB20" s="4"/>
      <c r="AC20" s="4"/>
      <c r="AD20" s="4"/>
      <c r="AE20" s="4"/>
      <c r="AF20" s="4"/>
      <c r="AG20" s="4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2"/>
        <v/>
      </c>
      <c r="I21" s="18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4"/>
      <c r="R21" s="4"/>
      <c r="S21" s="4"/>
      <c r="T21" s="4"/>
      <c r="U21" s="4"/>
      <c r="V21" s="4"/>
      <c r="W21" s="4"/>
      <c r="Y21" s="4"/>
      <c r="AA21" s="4"/>
      <c r="AB21" s="4"/>
      <c r="AC21" s="4"/>
      <c r="AD21" s="4"/>
      <c r="AE21" s="4"/>
      <c r="AF21" s="4"/>
      <c r="AG21" s="4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11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4"/>
      <c r="R22" s="4"/>
      <c r="S22" s="4"/>
      <c r="T22" s="4"/>
      <c r="U22" s="4"/>
      <c r="V22" s="4"/>
      <c r="W22" s="4"/>
      <c r="Y22" s="4"/>
      <c r="AA22" s="4"/>
      <c r="AB22" s="4"/>
      <c r="AC22" s="4"/>
      <c r="AD22" s="4"/>
      <c r="AE22" s="4"/>
      <c r="AF22" s="4"/>
      <c r="AG22" s="4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8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4"/>
      <c r="R23" s="4"/>
      <c r="S23" s="4"/>
      <c r="T23" s="4"/>
      <c r="U23" s="4"/>
      <c r="V23" s="4"/>
      <c r="W23" s="4"/>
      <c r="Y23" s="4"/>
      <c r="AA23" s="4"/>
      <c r="AB23" s="4"/>
      <c r="AC23" s="4"/>
      <c r="AD23" s="4"/>
      <c r="AE23" s="4"/>
      <c r="AF23" s="4"/>
      <c r="AG23" s="4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11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4"/>
      <c r="R24" s="4"/>
      <c r="S24" s="4"/>
      <c r="T24" s="4"/>
      <c r="U24" s="4"/>
      <c r="V24" s="4"/>
      <c r="W24" s="4"/>
      <c r="Y24" s="4"/>
      <c r="AA24" s="4"/>
      <c r="AB24" s="4"/>
      <c r="AC24" s="4"/>
      <c r="AD24" s="4"/>
      <c r="AE24" s="4"/>
      <c r="AF24" s="4"/>
      <c r="AG24" s="4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8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4"/>
      <c r="R25" s="4"/>
      <c r="S25" s="4"/>
      <c r="T25" s="4"/>
      <c r="U25" s="4"/>
      <c r="V25" s="4"/>
      <c r="W25" s="4"/>
      <c r="Y25" s="4"/>
      <c r="AA25" s="4"/>
      <c r="AB25" s="4"/>
      <c r="AC25" s="4"/>
      <c r="AD25" s="4"/>
      <c r="AE25" s="4"/>
      <c r="AF25" s="4"/>
      <c r="AG25" s="4"/>
    </row>
    <row r="26" spans="1:33" ht="15.75" customHeight="1">
      <c r="A26" s="8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4"/>
      <c r="R26" s="4"/>
      <c r="S26" s="4"/>
      <c r="T26" s="4"/>
      <c r="U26" s="4"/>
      <c r="V26" s="4"/>
      <c r="W26" s="4"/>
      <c r="Y26" s="4"/>
      <c r="AA26" s="4"/>
      <c r="AB26" s="4"/>
      <c r="AC26" s="4"/>
      <c r="AD26" s="4"/>
      <c r="AE26" s="4"/>
      <c r="AF26" s="4"/>
      <c r="AG26" s="4"/>
    </row>
    <row r="27" spans="1:33" ht="15.75" customHeight="1">
      <c r="A27" s="15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28"/>
      <c r="J27" s="19">
        <f t="shared" si="3"/>
        <v>0</v>
      </c>
      <c r="K27" s="20">
        <f t="shared" si="4"/>
        <v>0</v>
      </c>
      <c r="M27" s="120"/>
      <c r="N27" s="120"/>
      <c r="O27" s="120"/>
      <c r="P27" s="120"/>
      <c r="Q27" s="4"/>
      <c r="R27" s="4"/>
      <c r="S27" s="4"/>
      <c r="T27" s="4"/>
      <c r="U27" s="4"/>
      <c r="V27" s="4"/>
      <c r="Y27" s="4"/>
      <c r="AA27" s="4"/>
      <c r="AB27" s="4"/>
      <c r="AC27" s="4"/>
      <c r="AD27" s="4"/>
      <c r="AE27" s="4"/>
      <c r="AF27" s="4"/>
      <c r="AG27" s="4"/>
    </row>
    <row r="28" spans="1:33" ht="15.75" customHeight="1">
      <c r="A28" s="8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  <c r="N28" s="120"/>
      <c r="O28" s="120"/>
      <c r="P28" s="120"/>
      <c r="Q28" s="4"/>
      <c r="R28" s="4"/>
      <c r="S28" s="4"/>
      <c r="T28" s="4"/>
      <c r="U28" s="4"/>
      <c r="V28" s="4"/>
      <c r="Y28" s="4"/>
      <c r="AA28" s="4"/>
      <c r="AB28" s="4"/>
      <c r="AC28" s="4"/>
      <c r="AD28" s="4"/>
      <c r="AE28" s="4"/>
      <c r="AF28" s="4"/>
      <c r="AG28" s="4"/>
    </row>
    <row r="29" spans="1:33" ht="15.75" customHeight="1">
      <c r="A29" s="1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  <c r="M29" s="120"/>
      <c r="N29" s="120"/>
      <c r="O29" s="120"/>
      <c r="P29" s="120"/>
      <c r="Q29" s="4"/>
      <c r="R29" s="4"/>
      <c r="S29" s="4"/>
      <c r="T29" s="4"/>
      <c r="U29" s="4"/>
      <c r="V29" s="4"/>
      <c r="AA29" s="4"/>
      <c r="AB29" s="4"/>
      <c r="AC29" s="4"/>
      <c r="AD29" s="4"/>
      <c r="AE29" s="4"/>
      <c r="AF29" s="4"/>
      <c r="AG29" s="4"/>
    </row>
    <row r="30" spans="1:33" ht="15.75" customHeight="1">
      <c r="A30" s="8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  <c r="M30" s="120"/>
      <c r="N30" s="120"/>
      <c r="O30" s="120"/>
      <c r="P30" s="120"/>
      <c r="Q30" s="4"/>
      <c r="R30" s="4"/>
      <c r="S30" s="4"/>
      <c r="T30" s="4"/>
      <c r="U30" s="4"/>
      <c r="V30" s="4"/>
      <c r="AA30" s="4"/>
      <c r="AB30" s="4"/>
      <c r="AC30" s="4"/>
      <c r="AD30" s="4"/>
      <c r="AE30" s="4"/>
      <c r="AF30" s="4"/>
      <c r="AG30" s="4"/>
    </row>
    <row r="31" spans="1:33" ht="15.75" customHeight="1">
      <c r="A31" s="1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  <c r="N31" s="120"/>
      <c r="O31" s="120"/>
      <c r="P31" s="120"/>
      <c r="Q31" s="4"/>
      <c r="R31" s="4"/>
      <c r="S31" s="4"/>
      <c r="T31" s="4"/>
      <c r="U31" s="4"/>
      <c r="V31" s="4"/>
      <c r="AA31" s="4"/>
      <c r="AB31" s="4"/>
      <c r="AC31" s="4"/>
      <c r="AD31" s="4"/>
      <c r="AE31" s="4"/>
      <c r="AF31" s="4"/>
      <c r="AG31" s="4"/>
    </row>
    <row r="32" spans="1:33" ht="15.75" customHeight="1">
      <c r="A32" s="8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 t="shared" si="4"/>
        <v>0</v>
      </c>
      <c r="M32" s="120"/>
      <c r="N32" s="120"/>
      <c r="O32" s="120"/>
      <c r="P32" s="120"/>
      <c r="Q32" s="4"/>
      <c r="R32" s="4"/>
      <c r="S32" s="4"/>
      <c r="T32" s="4"/>
      <c r="U32" s="4"/>
      <c r="V32" s="4"/>
      <c r="AA32" s="4"/>
      <c r="AB32" s="4"/>
      <c r="AC32" s="4"/>
      <c r="AD32" s="4"/>
      <c r="AE32" s="4"/>
      <c r="AF32" s="4"/>
      <c r="AG32" s="4"/>
    </row>
    <row r="33" spans="1:33" ht="15.75" customHeight="1">
      <c r="A33" s="1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si="4"/>
        <v>0</v>
      </c>
      <c r="M33" s="120"/>
      <c r="N33" s="120"/>
      <c r="O33" s="120"/>
      <c r="P33" s="120"/>
      <c r="Q33" s="4"/>
      <c r="R33" s="4"/>
      <c r="S33" s="4"/>
      <c r="T33" s="4"/>
      <c r="U33" s="4"/>
      <c r="V33" s="4"/>
      <c r="AA33" s="4"/>
      <c r="AB33" s="4"/>
      <c r="AC33" s="4"/>
      <c r="AD33" s="4"/>
      <c r="AE33" s="4"/>
      <c r="AF33" s="4"/>
      <c r="AG33" s="4"/>
    </row>
    <row r="34" spans="1:33" ht="15.75" customHeight="1">
      <c r="A34" s="8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4"/>
        <v>0</v>
      </c>
      <c r="M34" s="120"/>
      <c r="N34" s="120"/>
      <c r="O34" s="120"/>
      <c r="P34" s="120"/>
      <c r="Q34" s="4"/>
      <c r="R34" s="4"/>
      <c r="S34" s="4"/>
      <c r="T34" s="4"/>
      <c r="U34" s="4"/>
      <c r="V34" s="4"/>
      <c r="AA34" s="4"/>
      <c r="AB34" s="4"/>
      <c r="AC34" s="4"/>
      <c r="AD34" s="4"/>
      <c r="AE34" s="4"/>
      <c r="AF34" s="4"/>
      <c r="AG34" s="4"/>
    </row>
    <row r="35" spans="1:33" ht="15.75" customHeight="1">
      <c r="A35" s="1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4"/>
        <v>0</v>
      </c>
      <c r="M35" s="120"/>
      <c r="N35" s="120"/>
      <c r="O35" s="120"/>
      <c r="P35" s="120"/>
      <c r="Q35" s="4"/>
      <c r="R35" s="4"/>
      <c r="S35" s="4"/>
      <c r="T35" s="4"/>
      <c r="U35" s="4"/>
      <c r="V35" s="4"/>
      <c r="AA35" s="4"/>
      <c r="AB35" s="4"/>
      <c r="AC35" s="4"/>
      <c r="AD35" s="4"/>
      <c r="AE35" s="4"/>
      <c r="AF35" s="4"/>
      <c r="AG35" s="4"/>
    </row>
    <row r="36" spans="1:33" ht="15.75" customHeight="1">
      <c r="A36" s="8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4"/>
        <v>0</v>
      </c>
      <c r="M36" s="120"/>
      <c r="N36" s="120"/>
      <c r="O36" s="120"/>
      <c r="P36" s="120"/>
      <c r="Q36" s="4"/>
      <c r="R36" s="4"/>
      <c r="S36" s="4"/>
      <c r="T36" s="4"/>
      <c r="U36" s="4"/>
      <c r="V36" s="4"/>
      <c r="AA36" s="4"/>
      <c r="AB36" s="4"/>
      <c r="AC36" s="4"/>
      <c r="AD36" s="4"/>
      <c r="AE36" s="4"/>
      <c r="AF36" s="4"/>
      <c r="AG36" s="4"/>
    </row>
    <row r="37" spans="1:33" ht="15.75" customHeight="1">
      <c r="A37" s="15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4"/>
        <v>0</v>
      </c>
      <c r="M37" s="120"/>
      <c r="N37" s="120"/>
      <c r="O37" s="120"/>
      <c r="P37" s="120"/>
      <c r="AA37" s="4"/>
      <c r="AB37" s="4"/>
      <c r="AC37" s="4"/>
      <c r="AD37" s="4"/>
      <c r="AE37" s="4"/>
      <c r="AF37" s="4"/>
      <c r="AG37" s="4"/>
    </row>
    <row r="38" spans="1:33" ht="15.75" customHeight="1">
      <c r="A38" s="8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4"/>
        <v>0</v>
      </c>
      <c r="M38" s="120"/>
      <c r="N38" s="120"/>
      <c r="O38" s="120"/>
      <c r="P38" s="120"/>
      <c r="AA38" s="4"/>
      <c r="AB38" s="4"/>
      <c r="AC38" s="4"/>
      <c r="AD38" s="4"/>
    </row>
    <row r="39" spans="1:33" ht="15.75" customHeight="1">
      <c r="A39" s="15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4"/>
        <v>0</v>
      </c>
      <c r="M39" s="120"/>
      <c r="N39" s="120"/>
      <c r="O39" s="120"/>
      <c r="P39" s="120"/>
      <c r="AA39" s="4"/>
      <c r="AB39" s="4"/>
      <c r="AC39" s="4"/>
      <c r="AD39" s="4"/>
    </row>
    <row r="40" spans="1:33" ht="15.75" customHeight="1">
      <c r="A40" s="8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4"/>
        <v>0</v>
      </c>
      <c r="M40" s="120"/>
      <c r="N40" s="120"/>
      <c r="O40" s="120"/>
      <c r="AA40" s="4"/>
      <c r="AB40" s="4"/>
      <c r="AC40" s="4"/>
    </row>
    <row r="41" spans="1:33" ht="15.75" customHeight="1">
      <c r="A41" s="15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9">
        <f t="shared" si="3"/>
        <v>0</v>
      </c>
      <c r="K41" s="20">
        <f t="shared" si="4"/>
        <v>0</v>
      </c>
      <c r="M41" s="120"/>
      <c r="AA41" s="4"/>
    </row>
    <row r="42" spans="1:33" ht="15.75" customHeight="1">
      <c r="A42" s="8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4"/>
        <v>0</v>
      </c>
      <c r="M42" s="120"/>
      <c r="AA42" s="4"/>
    </row>
    <row r="43" spans="1:33" ht="15.75" customHeight="1">
      <c r="A43" s="15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4"/>
        <v>0</v>
      </c>
      <c r="M43" s="120"/>
      <c r="AA43" s="4"/>
    </row>
    <row r="44" spans="1:33" ht="15.75" customHeight="1">
      <c r="A44" s="8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7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4"/>
        <v>0</v>
      </c>
      <c r="M44" s="120"/>
      <c r="AA44" s="4"/>
    </row>
    <row r="45" spans="1:33" ht="15.75" hidden="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120"/>
      <c r="M45" s="120"/>
      <c r="N45" s="120"/>
    </row>
    <row r="46" spans="1:33" ht="15.75" hidden="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120"/>
      <c r="M46" s="120"/>
      <c r="N46" s="120"/>
    </row>
    <row r="47" spans="1:33" ht="15.75" hidden="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120"/>
      <c r="M47" s="120"/>
      <c r="N47" s="120"/>
    </row>
    <row r="48" spans="1:33" ht="15.75" hidden="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120"/>
      <c r="M48" s="120"/>
      <c r="N48" s="120"/>
    </row>
    <row r="49" spans="1:33" ht="15.75" hidden="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120"/>
      <c r="M49" s="120"/>
      <c r="N49" s="120"/>
    </row>
    <row r="50" spans="1:33" ht="15.75" hidden="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120"/>
      <c r="M50" s="120"/>
      <c r="N50" s="120"/>
    </row>
    <row r="51" spans="1:33" ht="15.75" hidden="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120"/>
      <c r="M51" s="120"/>
      <c r="N51" s="120"/>
    </row>
    <row r="52" spans="1:33" ht="15.75" hidden="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120"/>
      <c r="M52" s="120"/>
    </row>
    <row r="53" spans="1:33" ht="15.75" hidden="1" customHeight="1">
      <c r="A53" s="27"/>
      <c r="B53" s="27"/>
      <c r="C53" s="27"/>
      <c r="D53" s="27"/>
      <c r="E53" s="27"/>
      <c r="F53" s="27"/>
      <c r="G53" s="27"/>
      <c r="M53" s="120"/>
      <c r="N53" s="120"/>
      <c r="O53" s="120"/>
      <c r="P53" s="120"/>
      <c r="Q53" s="4"/>
      <c r="R53" s="4"/>
      <c r="S53" s="4"/>
      <c r="T53" s="4"/>
      <c r="U53" s="4"/>
      <c r="V53" s="4"/>
      <c r="W53" s="4"/>
      <c r="X53" s="4"/>
      <c r="Y53" s="4"/>
      <c r="AA53" s="4"/>
      <c r="AB53" s="4"/>
      <c r="AC53" s="4"/>
      <c r="AD53" s="4"/>
      <c r="AE53" s="4"/>
      <c r="AF53" s="4"/>
      <c r="AG53" s="4"/>
    </row>
    <row r="54" spans="1:33" ht="15.75" hidden="1" customHeight="1">
      <c r="A54" s="27"/>
      <c r="B54" s="27"/>
      <c r="C54" s="27"/>
      <c r="D54" s="27"/>
      <c r="E54" s="27"/>
      <c r="F54" s="27"/>
      <c r="G54" s="27"/>
      <c r="M54" s="120"/>
      <c r="N54" s="120"/>
      <c r="O54" s="120"/>
      <c r="P54" s="120"/>
      <c r="Q54" s="4"/>
      <c r="R54" s="4"/>
      <c r="S54" s="4"/>
      <c r="T54" s="4"/>
      <c r="U54" s="4"/>
      <c r="V54" s="4"/>
      <c r="W54" s="4"/>
      <c r="X54" s="4"/>
      <c r="Y54" s="4"/>
      <c r="AA54" s="4"/>
      <c r="AB54" s="4"/>
      <c r="AC54" s="4"/>
      <c r="AD54" s="4"/>
      <c r="AE54" s="4"/>
      <c r="AF54" s="4"/>
      <c r="AG54" s="4"/>
    </row>
    <row r="55" spans="1:33" ht="15.75" hidden="1" customHeight="1">
      <c r="A55" s="27"/>
      <c r="B55" s="27"/>
      <c r="C55" s="27"/>
      <c r="D55" s="27"/>
      <c r="E55" s="27"/>
      <c r="F55" s="27"/>
      <c r="G55" s="27"/>
      <c r="M55" s="120"/>
      <c r="N55" s="120"/>
      <c r="O55" s="120"/>
      <c r="P55" s="120"/>
      <c r="Q55" s="4"/>
      <c r="R55" s="4"/>
      <c r="S55" s="4"/>
      <c r="T55" s="4"/>
      <c r="U55" s="4"/>
      <c r="V55" s="4"/>
      <c r="W55" s="4"/>
      <c r="Y55" s="4"/>
      <c r="AA55" s="4"/>
      <c r="AB55" s="4"/>
      <c r="AC55" s="4"/>
      <c r="AD55" s="4"/>
      <c r="AE55" s="4"/>
      <c r="AF55" s="4"/>
      <c r="AG55" s="4"/>
    </row>
    <row r="56" spans="1:33" ht="15.75" hidden="1" customHeight="1">
      <c r="A56" s="27"/>
      <c r="B56" s="27"/>
      <c r="C56" s="27"/>
      <c r="D56" s="27"/>
      <c r="E56" s="27"/>
      <c r="F56" s="27"/>
      <c r="G56" s="27"/>
      <c r="M56" s="120"/>
      <c r="N56" s="120"/>
      <c r="O56" s="120"/>
      <c r="P56" s="120"/>
      <c r="Q56" s="4"/>
      <c r="R56" s="4"/>
      <c r="S56" s="4"/>
      <c r="T56" s="4"/>
      <c r="U56" s="4"/>
      <c r="V56" s="4"/>
      <c r="W56" s="4"/>
      <c r="X56" s="4"/>
      <c r="Y56" s="4"/>
      <c r="AA56" s="4"/>
      <c r="AB56" s="4"/>
      <c r="AC56" s="4"/>
      <c r="AD56" s="4"/>
      <c r="AE56" s="4"/>
      <c r="AF56" s="4"/>
      <c r="AG56" s="4"/>
    </row>
    <row r="57" spans="1:33" ht="15.75" hidden="1" customHeight="1">
      <c r="A57" s="27"/>
      <c r="B57" s="27"/>
      <c r="C57" s="27"/>
      <c r="D57" s="27"/>
      <c r="E57" s="27"/>
      <c r="F57" s="27"/>
      <c r="G57" s="27"/>
      <c r="M57" s="120"/>
      <c r="N57" s="120"/>
      <c r="O57" s="120"/>
      <c r="P57" s="120"/>
      <c r="Q57" s="4"/>
      <c r="R57" s="4"/>
      <c r="S57" s="4"/>
      <c r="T57" s="4"/>
      <c r="U57" s="4"/>
      <c r="V57" s="4"/>
      <c r="W57" s="4"/>
      <c r="Y57" s="4"/>
      <c r="AA57" s="4"/>
      <c r="AB57" s="4"/>
      <c r="AC57" s="4"/>
      <c r="AD57" s="4"/>
      <c r="AE57" s="4"/>
      <c r="AF57" s="4"/>
      <c r="AG57" s="4"/>
    </row>
    <row r="58" spans="1:33" ht="15.75" hidden="1" customHeight="1">
      <c r="A58" s="27"/>
      <c r="B58" s="27"/>
      <c r="C58" s="27"/>
      <c r="D58" s="27"/>
      <c r="E58" s="27"/>
      <c r="F58" s="27"/>
      <c r="G58" s="27"/>
      <c r="M58" s="120"/>
      <c r="N58" s="120"/>
      <c r="O58" s="120"/>
      <c r="P58" s="120"/>
      <c r="Q58" s="4"/>
      <c r="R58" s="4"/>
      <c r="S58" s="4"/>
      <c r="T58" s="4"/>
      <c r="U58" s="4"/>
      <c r="V58" s="4"/>
      <c r="W58" s="4"/>
      <c r="Y58" s="4"/>
      <c r="AA58" s="4"/>
      <c r="AB58" s="4"/>
      <c r="AC58" s="4"/>
      <c r="AD58" s="4"/>
      <c r="AE58" s="4"/>
      <c r="AF58" s="4"/>
      <c r="AG58" s="4"/>
    </row>
    <row r="59" spans="1:33" ht="15.75" hidden="1" customHeight="1">
      <c r="A59" s="27"/>
      <c r="B59" s="27"/>
      <c r="C59" s="27"/>
      <c r="D59" s="27"/>
      <c r="E59" s="27"/>
      <c r="F59" s="27"/>
      <c r="G59" s="27"/>
      <c r="M59" s="120"/>
      <c r="N59" s="120"/>
      <c r="O59" s="120"/>
      <c r="P59" s="120"/>
      <c r="Q59" s="4"/>
      <c r="R59" s="4"/>
      <c r="S59" s="4"/>
      <c r="T59" s="4"/>
      <c r="U59" s="4"/>
      <c r="V59" s="4"/>
      <c r="W59" s="4"/>
      <c r="Y59" s="4"/>
      <c r="AA59" s="4"/>
      <c r="AB59" s="4"/>
      <c r="AC59" s="4"/>
      <c r="AD59" s="4"/>
      <c r="AE59" s="4"/>
      <c r="AF59" s="4"/>
      <c r="AG59" s="4"/>
    </row>
    <row r="60" spans="1:33" ht="15.75" hidden="1" customHeight="1">
      <c r="A60" s="27"/>
      <c r="B60" s="27"/>
      <c r="C60" s="27"/>
      <c r="D60" s="27"/>
      <c r="E60" s="27"/>
      <c r="F60" s="27"/>
      <c r="G60" s="27"/>
      <c r="M60" s="120"/>
      <c r="N60" s="120"/>
      <c r="O60" s="120"/>
      <c r="P60" s="120"/>
      <c r="Q60" s="4"/>
      <c r="R60" s="4"/>
      <c r="S60" s="4"/>
      <c r="T60" s="4"/>
      <c r="U60" s="4"/>
      <c r="V60" s="4"/>
      <c r="W60" s="4"/>
      <c r="Y60" s="4"/>
      <c r="AA60" s="4"/>
      <c r="AB60" s="4"/>
      <c r="AC60" s="4"/>
      <c r="AD60" s="4"/>
      <c r="AE60" s="4"/>
      <c r="AF60" s="4"/>
      <c r="AG60" s="4"/>
    </row>
    <row r="61" spans="1:33" ht="15.75" hidden="1" customHeight="1">
      <c r="A61" s="27"/>
      <c r="B61" s="27"/>
      <c r="C61" s="27"/>
      <c r="D61" s="27"/>
      <c r="E61" s="27"/>
      <c r="F61" s="27"/>
      <c r="G61" s="27"/>
      <c r="M61" s="120"/>
      <c r="N61" s="120"/>
      <c r="O61" s="120"/>
      <c r="P61" s="120"/>
      <c r="Q61" s="4"/>
      <c r="R61" s="4"/>
      <c r="S61" s="4"/>
      <c r="T61" s="4"/>
      <c r="U61" s="4"/>
      <c r="V61" s="4"/>
      <c r="W61" s="4"/>
      <c r="Y61" s="4"/>
      <c r="AA61" s="4"/>
      <c r="AB61" s="4"/>
      <c r="AC61" s="4"/>
      <c r="AD61" s="4"/>
      <c r="AE61" s="4"/>
      <c r="AF61" s="4"/>
      <c r="AG61" s="4"/>
    </row>
    <row r="62" spans="1:33" ht="15.75" hidden="1" customHeight="1">
      <c r="A62" s="27"/>
      <c r="B62" s="27"/>
      <c r="C62" s="27"/>
      <c r="D62" s="27"/>
      <c r="E62" s="27"/>
      <c r="F62" s="27"/>
      <c r="G62" s="27"/>
      <c r="M62" s="120"/>
      <c r="N62" s="120"/>
      <c r="O62" s="120"/>
      <c r="P62" s="120"/>
      <c r="Q62" s="4"/>
      <c r="R62" s="4"/>
      <c r="S62" s="4"/>
      <c r="T62" s="4"/>
      <c r="U62" s="4"/>
      <c r="V62" s="4"/>
      <c r="W62" s="4"/>
      <c r="Y62" s="4"/>
      <c r="AA62" s="4"/>
      <c r="AB62" s="4"/>
      <c r="AC62" s="4"/>
      <c r="AD62" s="4"/>
      <c r="AE62" s="4"/>
      <c r="AF62" s="4"/>
      <c r="AG62" s="4"/>
    </row>
    <row r="63" spans="1:33" ht="15.75" hidden="1" customHeight="1">
      <c r="A63" s="27"/>
      <c r="B63" s="27"/>
      <c r="C63" s="27"/>
      <c r="D63" s="27"/>
      <c r="E63" s="27"/>
      <c r="F63" s="27"/>
      <c r="G63" s="27"/>
      <c r="M63" s="120"/>
      <c r="N63" s="120"/>
      <c r="O63" s="120"/>
      <c r="P63" s="120"/>
      <c r="Q63" s="4"/>
      <c r="R63" s="4"/>
      <c r="S63" s="4"/>
      <c r="T63" s="4"/>
      <c r="U63" s="4"/>
      <c r="V63" s="4"/>
      <c r="W63" s="4"/>
      <c r="Y63" s="4"/>
      <c r="AA63" s="4"/>
      <c r="AB63" s="4"/>
      <c r="AC63" s="4"/>
      <c r="AD63" s="4"/>
      <c r="AE63" s="4"/>
      <c r="AF63" s="4"/>
      <c r="AG63" s="4"/>
    </row>
    <row r="64" spans="1:33" ht="15.75" hidden="1" customHeight="1">
      <c r="A64" s="27"/>
      <c r="B64" s="27"/>
      <c r="C64" s="27"/>
      <c r="D64" s="27"/>
      <c r="E64" s="27"/>
      <c r="F64" s="27"/>
      <c r="G64" s="27"/>
      <c r="M64" s="120"/>
      <c r="N64" s="120"/>
      <c r="O64" s="120"/>
      <c r="P64" s="120"/>
      <c r="Q64" s="4"/>
      <c r="R64" s="4"/>
      <c r="S64" s="4"/>
      <c r="T64" s="4"/>
      <c r="U64" s="4"/>
      <c r="V64" s="4"/>
      <c r="W64" s="4"/>
      <c r="Y64" s="4"/>
      <c r="AA64" s="4"/>
      <c r="AB64" s="4"/>
      <c r="AC64" s="4"/>
      <c r="AD64" s="4"/>
      <c r="AE64" s="4"/>
      <c r="AF64" s="4"/>
      <c r="AG64" s="4"/>
    </row>
    <row r="65" spans="1:33" ht="15.75" hidden="1" customHeight="1">
      <c r="A65" s="27"/>
      <c r="B65" s="27"/>
      <c r="C65" s="27"/>
      <c r="D65" s="27"/>
      <c r="E65" s="27"/>
      <c r="F65" s="27"/>
      <c r="G65" s="27"/>
      <c r="M65" s="120"/>
      <c r="N65" s="120"/>
      <c r="O65" s="120"/>
      <c r="P65" s="120"/>
      <c r="Q65" s="4"/>
      <c r="R65" s="4"/>
      <c r="S65" s="4"/>
      <c r="T65" s="4"/>
      <c r="U65" s="4"/>
      <c r="V65" s="4"/>
      <c r="W65" s="4"/>
      <c r="Y65" s="4"/>
      <c r="AA65" s="4"/>
      <c r="AB65" s="4"/>
      <c r="AC65" s="4"/>
      <c r="AD65" s="4"/>
      <c r="AE65" s="4"/>
      <c r="AF65" s="4"/>
      <c r="AG65" s="4"/>
    </row>
    <row r="66" spans="1:33" ht="15.75" hidden="1" customHeight="1">
      <c r="A66" s="27"/>
      <c r="B66" s="27"/>
      <c r="C66" s="27"/>
      <c r="D66" s="27"/>
      <c r="E66" s="27"/>
      <c r="F66" s="27"/>
      <c r="G66" s="27"/>
      <c r="M66" s="120"/>
      <c r="N66" s="120"/>
      <c r="O66" s="120"/>
      <c r="P66" s="120"/>
      <c r="Q66" s="4"/>
      <c r="R66" s="4"/>
      <c r="S66" s="4"/>
      <c r="T66" s="4"/>
      <c r="U66" s="4"/>
      <c r="V66" s="4"/>
      <c r="W66" s="4"/>
      <c r="Y66" s="4"/>
      <c r="AA66" s="4"/>
      <c r="AB66" s="4"/>
      <c r="AC66" s="4"/>
      <c r="AD66" s="4"/>
      <c r="AE66" s="4"/>
      <c r="AF66" s="4"/>
      <c r="AG66" s="4"/>
    </row>
    <row r="67" spans="1:33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4"/>
      <c r="R67" s="4"/>
      <c r="S67" s="4"/>
      <c r="T67" s="4"/>
      <c r="U67" s="4"/>
      <c r="V67" s="4"/>
      <c r="W67" s="4"/>
      <c r="Y67" s="4"/>
      <c r="AA67" s="4"/>
      <c r="AB67" s="4"/>
      <c r="AC67" s="4"/>
      <c r="AD67" s="4"/>
      <c r="AE67" s="4"/>
      <c r="AF67" s="4"/>
      <c r="AG67" s="4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4"/>
      <c r="R68" s="4"/>
      <c r="S68" s="4"/>
      <c r="T68" s="4"/>
      <c r="U68" s="4"/>
      <c r="V68" s="4"/>
      <c r="W68" s="4"/>
      <c r="Y68" s="4"/>
      <c r="AA68" s="4"/>
      <c r="AB68" s="4"/>
      <c r="AC68" s="4"/>
      <c r="AD68" s="4"/>
      <c r="AE68" s="4"/>
      <c r="AF68" s="4"/>
      <c r="AG68" s="4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4"/>
      <c r="R69" s="4"/>
      <c r="S69" s="4"/>
      <c r="T69" s="4"/>
      <c r="U69" s="4"/>
      <c r="V69" s="4"/>
      <c r="W69" s="4"/>
      <c r="Y69" s="4"/>
      <c r="AA69" s="4"/>
      <c r="AB69" s="4"/>
      <c r="AC69" s="4"/>
      <c r="AD69" s="4"/>
      <c r="AE69" s="4"/>
      <c r="AF69" s="4"/>
      <c r="AG69" s="4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4"/>
      <c r="R70" s="4"/>
      <c r="S70" s="4"/>
      <c r="T70" s="4"/>
      <c r="U70" s="4"/>
      <c r="V70" s="4"/>
      <c r="W70" s="4"/>
      <c r="Y70" s="4"/>
      <c r="AA70" s="4"/>
      <c r="AB70" s="4"/>
      <c r="AC70" s="4"/>
      <c r="AD70" s="4"/>
      <c r="AE70" s="4"/>
      <c r="AF70" s="4"/>
      <c r="AG70" s="4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4"/>
      <c r="R71" s="4"/>
      <c r="S71" s="4"/>
      <c r="T71" s="4"/>
      <c r="U71" s="4"/>
      <c r="V71" s="4"/>
      <c r="W71" s="4"/>
      <c r="Y71" s="4"/>
      <c r="AA71" s="4"/>
      <c r="AB71" s="4"/>
      <c r="AC71" s="4"/>
      <c r="AD71" s="4"/>
      <c r="AE71" s="4"/>
      <c r="AF71" s="4"/>
      <c r="AG71" s="4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4"/>
      <c r="R72" s="4"/>
      <c r="S72" s="4"/>
      <c r="T72" s="4"/>
      <c r="U72" s="4"/>
      <c r="V72" s="4"/>
      <c r="W72" s="4"/>
      <c r="Y72" s="4"/>
      <c r="AA72" s="4"/>
      <c r="AB72" s="4"/>
      <c r="AC72" s="4"/>
      <c r="AD72" s="4"/>
      <c r="AE72" s="4"/>
      <c r="AF72" s="4"/>
      <c r="AG72" s="4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4"/>
      <c r="R73" s="4"/>
      <c r="S73" s="4"/>
      <c r="T73" s="4"/>
      <c r="U73" s="4"/>
      <c r="V73" s="4"/>
      <c r="W73" s="4"/>
      <c r="Y73" s="4"/>
      <c r="AA73" s="4"/>
      <c r="AB73" s="4"/>
      <c r="AC73" s="4"/>
      <c r="AD73" s="4"/>
      <c r="AE73" s="4"/>
      <c r="AF73" s="4"/>
      <c r="AG73" s="4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4"/>
      <c r="R74" s="4"/>
      <c r="S74" s="4"/>
      <c r="T74" s="4"/>
      <c r="U74" s="4"/>
      <c r="V74" s="4"/>
      <c r="W74" s="4"/>
      <c r="Y74" s="4"/>
      <c r="AA74" s="4"/>
      <c r="AB74" s="4"/>
      <c r="AC74" s="4"/>
      <c r="AD74" s="4"/>
      <c r="AE74" s="4"/>
      <c r="AF74" s="4"/>
      <c r="AG74" s="4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4"/>
      <c r="R75" s="4"/>
      <c r="S75" s="4"/>
      <c r="T75" s="4"/>
      <c r="U75" s="4"/>
      <c r="V75" s="4"/>
      <c r="W75" s="4"/>
      <c r="Y75" s="4"/>
      <c r="AA75" s="4"/>
      <c r="AB75" s="4"/>
      <c r="AC75" s="4"/>
      <c r="AD75" s="4"/>
      <c r="AE75" s="4"/>
      <c r="AF75" s="4"/>
      <c r="AG75" s="4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4"/>
      <c r="R76" s="4"/>
      <c r="S76" s="4"/>
      <c r="T76" s="4"/>
      <c r="U76" s="4"/>
      <c r="V76" s="4"/>
      <c r="W76" s="4"/>
      <c r="Y76" s="4"/>
      <c r="AA76" s="4"/>
      <c r="AB76" s="4"/>
      <c r="AC76" s="4"/>
      <c r="AD76" s="4"/>
      <c r="AE76" s="4"/>
      <c r="AF76" s="4"/>
      <c r="AG76" s="4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4"/>
      <c r="R77" s="4"/>
      <c r="S77" s="4"/>
      <c r="T77" s="4"/>
      <c r="U77" s="4"/>
      <c r="V77" s="4"/>
      <c r="W77" s="4"/>
      <c r="Y77" s="4"/>
      <c r="AA77" s="4"/>
      <c r="AB77" s="4"/>
      <c r="AC77" s="4"/>
      <c r="AD77" s="4"/>
      <c r="AE77" s="4"/>
      <c r="AF77" s="4"/>
      <c r="AG77" s="4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4"/>
      <c r="R78" s="4"/>
      <c r="S78" s="4"/>
      <c r="T78" s="4"/>
      <c r="U78" s="4"/>
      <c r="V78" s="4"/>
      <c r="W78" s="4"/>
      <c r="Y78" s="4"/>
      <c r="AA78" s="4"/>
      <c r="AB78" s="4"/>
      <c r="AC78" s="4"/>
      <c r="AD78" s="4"/>
      <c r="AE78" s="4"/>
      <c r="AF78" s="4"/>
      <c r="AG78" s="4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4"/>
      <c r="R79" s="4"/>
      <c r="S79" s="4"/>
      <c r="T79" s="4"/>
      <c r="U79" s="4"/>
      <c r="V79" s="4"/>
      <c r="W79" s="4"/>
      <c r="Y79" s="4"/>
      <c r="AA79" s="4"/>
      <c r="AB79" s="4"/>
      <c r="AC79" s="4"/>
      <c r="AD79" s="4"/>
      <c r="AE79" s="4"/>
      <c r="AF79" s="4"/>
      <c r="AG79" s="4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4"/>
      <c r="R80" s="4"/>
      <c r="S80" s="4"/>
      <c r="T80" s="4"/>
      <c r="U80" s="4"/>
      <c r="V80" s="4"/>
      <c r="W80" s="4"/>
      <c r="Y80" s="4"/>
      <c r="AA80" s="4"/>
      <c r="AB80" s="4"/>
      <c r="AC80" s="4"/>
      <c r="AD80" s="4"/>
      <c r="AE80" s="4"/>
      <c r="AF80" s="4"/>
      <c r="AG80" s="4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4"/>
      <c r="R81" s="4"/>
      <c r="S81" s="4"/>
      <c r="T81" s="4"/>
      <c r="U81" s="4"/>
      <c r="V81" s="4"/>
      <c r="W81" s="4"/>
      <c r="AA81" s="4"/>
      <c r="AB81" s="4"/>
      <c r="AC81" s="4"/>
      <c r="AD81" s="4"/>
      <c r="AE81" s="4"/>
      <c r="AF81" s="4"/>
      <c r="AG81" s="4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4"/>
      <c r="R82" s="4"/>
      <c r="S82" s="4"/>
      <c r="T82" s="4"/>
      <c r="U82" s="4"/>
      <c r="V82" s="4"/>
      <c r="W82" s="4"/>
      <c r="AA82" s="4"/>
      <c r="AB82" s="4"/>
      <c r="AC82" s="4"/>
      <c r="AD82" s="4"/>
      <c r="AE82" s="4"/>
      <c r="AF82" s="4"/>
      <c r="AG82" s="4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4"/>
      <c r="R83" s="4"/>
      <c r="S83" s="4"/>
      <c r="T83" s="4"/>
      <c r="U83" s="4"/>
      <c r="V83" s="4"/>
      <c r="W83" s="4"/>
      <c r="AA83" s="4"/>
      <c r="AB83" s="4"/>
      <c r="AC83" s="4"/>
      <c r="AD83" s="4"/>
      <c r="AE83" s="4"/>
      <c r="AF83" s="4"/>
      <c r="AG83" s="4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4"/>
      <c r="R84" s="4"/>
      <c r="S84" s="4"/>
      <c r="T84" s="4"/>
      <c r="U84" s="4"/>
      <c r="V84" s="4"/>
      <c r="W84" s="4"/>
      <c r="AA84" s="4"/>
      <c r="AB84" s="4"/>
      <c r="AC84" s="4"/>
      <c r="AD84" s="4"/>
      <c r="AE84" s="4"/>
      <c r="AF84" s="4"/>
      <c r="AG84" s="4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4"/>
      <c r="R85" s="4"/>
      <c r="S85" s="4"/>
      <c r="T85" s="4"/>
      <c r="U85" s="4"/>
      <c r="V85" s="4"/>
      <c r="W85" s="4"/>
      <c r="AA85" s="4"/>
      <c r="AB85" s="4"/>
      <c r="AC85" s="4"/>
      <c r="AD85" s="4"/>
      <c r="AE85" s="4"/>
      <c r="AF85" s="4"/>
      <c r="AG85" s="4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Q86" s="4"/>
      <c r="R86" s="4"/>
      <c r="S86" s="4"/>
      <c r="T86" s="4"/>
      <c r="U86" s="4"/>
      <c r="V86" s="4"/>
      <c r="W86" s="4"/>
      <c r="AA86" s="4"/>
      <c r="AB86" s="4"/>
      <c r="AC86" s="4"/>
      <c r="AD86" s="4"/>
      <c r="AE86" s="4"/>
      <c r="AF86" s="4"/>
      <c r="AG86" s="4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Q87" s="4"/>
      <c r="R87" s="4"/>
      <c r="S87" s="4"/>
      <c r="T87" s="4"/>
      <c r="U87" s="4"/>
      <c r="V87" s="4"/>
      <c r="W87" s="4"/>
      <c r="AA87" s="4"/>
      <c r="AB87" s="4"/>
      <c r="AC87" s="4"/>
      <c r="AD87" s="4"/>
      <c r="AE87" s="4"/>
      <c r="AF87" s="4"/>
      <c r="AG87" s="4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Q88" s="4"/>
      <c r="R88" s="4"/>
      <c r="S88" s="4"/>
      <c r="T88" s="4"/>
      <c r="U88" s="4"/>
      <c r="V88" s="4"/>
      <c r="W88" s="4"/>
      <c r="AA88" s="4"/>
      <c r="AB88" s="4"/>
      <c r="AC88" s="4"/>
      <c r="AD88" s="4"/>
      <c r="AE88" s="4"/>
      <c r="AF88" s="4"/>
      <c r="AG88" s="4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Q89" s="4"/>
      <c r="R89" s="4"/>
      <c r="S89" s="4"/>
      <c r="T89" s="4"/>
      <c r="U89" s="4"/>
      <c r="V89" s="4"/>
      <c r="W89" s="4"/>
      <c r="AA89" s="4"/>
      <c r="AB89" s="4"/>
      <c r="AC89" s="4"/>
      <c r="AD89" s="4"/>
      <c r="AE89" s="4"/>
      <c r="AF89" s="4"/>
      <c r="AG89" s="4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4"/>
      <c r="AB90" s="4"/>
      <c r="AC90" s="4"/>
      <c r="AD90" s="4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4"/>
      <c r="AB91" s="4"/>
      <c r="AC91" s="4"/>
      <c r="AD91" s="4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4"/>
      <c r="AB92" s="4"/>
      <c r="AC92" s="4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4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4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4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4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mergeCells count="2">
    <mergeCell ref="A1:A3"/>
    <mergeCell ref="B1:K2"/>
  </mergeCells>
  <conditionalFormatting sqref="G4:G44">
    <cfRule type="cellIs" dxfId="120" priority="5" operator="lessThan">
      <formula>7</formula>
    </cfRule>
  </conditionalFormatting>
  <conditionalFormatting sqref="G4:G44">
    <cfRule type="cellIs" dxfId="119" priority="6" operator="greaterThanOrEqual">
      <formula>7</formula>
    </cfRule>
  </conditionalFormatting>
  <conditionalFormatting sqref="B4:E44">
    <cfRule type="cellIs" dxfId="118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F6128"/>
  </sheetPr>
  <dimension ref="A1:AG1000"/>
  <sheetViews>
    <sheetView workbookViewId="0">
      <selection activeCell="M21" sqref="M21"/>
    </sheetView>
  </sheetViews>
  <sheetFormatPr defaultColWidth="0" defaultRowHeight="15" customHeight="1" zeroHeight="1"/>
  <cols>
    <col min="1" max="1" width="46.570312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hidden="1" customWidth="1"/>
    <col min="26" max="26" width="14.42578125" hidden="1" customWidth="1"/>
    <col min="27" max="27" width="38.28515625" hidden="1" customWidth="1"/>
    <col min="28" max="33" width="11.5703125" hidden="1" customWidth="1"/>
    <col min="34" max="16384" width="14.42578125" hidden="1"/>
  </cols>
  <sheetData>
    <row r="1" spans="1:33">
      <c r="A1" s="125" t="s">
        <v>2</v>
      </c>
      <c r="B1" s="128" t="s">
        <v>58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4"/>
      <c r="R1" s="4"/>
      <c r="S1" s="4"/>
      <c r="T1" s="4"/>
      <c r="U1" s="4"/>
      <c r="V1" s="4"/>
      <c r="W1" s="4"/>
      <c r="X1" s="4"/>
      <c r="Y1" s="4"/>
      <c r="AA1" s="4"/>
      <c r="AB1" s="4"/>
      <c r="AC1" s="4"/>
      <c r="AD1" s="4"/>
      <c r="AE1" s="4"/>
      <c r="AF1" s="4"/>
      <c r="AG1" s="4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4"/>
      <c r="R2" s="4"/>
      <c r="S2" s="4"/>
      <c r="T2" s="4"/>
      <c r="U2" s="4"/>
      <c r="V2" s="4"/>
      <c r="W2" s="4"/>
      <c r="X2" s="4"/>
      <c r="Y2" s="4"/>
      <c r="AA2" s="4"/>
      <c r="AB2" s="4"/>
      <c r="AC2" s="4"/>
      <c r="AD2" s="4"/>
      <c r="AE2" s="4"/>
      <c r="AF2" s="4"/>
      <c r="AG2" s="4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4"/>
      <c r="R3" s="4"/>
      <c r="S3" s="4"/>
      <c r="T3" s="4"/>
      <c r="U3" s="4"/>
      <c r="V3" s="4"/>
      <c r="W3" s="4"/>
      <c r="Y3" s="4"/>
      <c r="Z3" s="4"/>
      <c r="AA3" s="4"/>
      <c r="AB3" s="4"/>
      <c r="AC3" s="4"/>
      <c r="AD3" s="4"/>
      <c r="AE3" s="4"/>
      <c r="AF3" s="4"/>
      <c r="AG3" s="4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si="2"/>
        <v/>
      </c>
      <c r="I5" s="16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4"/>
      <c r="R5" s="4"/>
      <c r="S5" s="4"/>
      <c r="T5" s="4"/>
      <c r="U5" s="4"/>
      <c r="V5" s="4"/>
      <c r="W5" s="4"/>
      <c r="Y5" s="4"/>
      <c r="AA5" s="4"/>
      <c r="AB5" s="4"/>
      <c r="AC5" s="4"/>
      <c r="AD5" s="4"/>
      <c r="AE5" s="4"/>
      <c r="AF5" s="4"/>
      <c r="AG5" s="4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9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4"/>
      <c r="R6" s="4"/>
      <c r="S6" s="4"/>
      <c r="T6" s="4"/>
      <c r="U6" s="4"/>
      <c r="V6" s="4"/>
      <c r="W6" s="4"/>
      <c r="Y6" s="4"/>
      <c r="AA6" s="4"/>
      <c r="AB6" s="4"/>
      <c r="AC6" s="4"/>
      <c r="AD6" s="4"/>
      <c r="AE6" s="4"/>
      <c r="AF6" s="4"/>
      <c r="AG6" s="4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6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4"/>
      <c r="R7" s="4"/>
      <c r="S7" s="4"/>
      <c r="T7" s="4"/>
      <c r="U7" s="4"/>
      <c r="V7" s="4"/>
      <c r="W7" s="4"/>
      <c r="Y7" s="4"/>
      <c r="AA7" s="4"/>
      <c r="AB7" s="4"/>
      <c r="AC7" s="4"/>
      <c r="AD7" s="4"/>
      <c r="AE7" s="4"/>
      <c r="AF7" s="4"/>
      <c r="AG7" s="4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9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4"/>
      <c r="R8" s="4"/>
      <c r="S8" s="4"/>
      <c r="T8" s="4"/>
      <c r="U8" s="4"/>
      <c r="V8" s="4"/>
      <c r="W8" s="4"/>
      <c r="Y8" s="4"/>
      <c r="AA8" s="4"/>
      <c r="AB8" s="4"/>
      <c r="AC8" s="4"/>
      <c r="AD8" s="4"/>
      <c r="AE8" s="4"/>
      <c r="AF8" s="4"/>
      <c r="AG8" s="4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6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4"/>
      <c r="R9" s="4"/>
      <c r="S9" s="4"/>
      <c r="T9" s="4"/>
      <c r="U9" s="4"/>
      <c r="V9" s="4"/>
      <c r="W9" s="4"/>
      <c r="Y9" s="4"/>
      <c r="AA9" s="4"/>
      <c r="AB9" s="4"/>
      <c r="AC9" s="4"/>
      <c r="AD9" s="4"/>
      <c r="AE9" s="4"/>
      <c r="AF9" s="4"/>
      <c r="AG9" s="4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9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4"/>
      <c r="R10" s="4"/>
      <c r="S10" s="4"/>
      <c r="T10" s="4"/>
      <c r="U10" s="4"/>
      <c r="V10" s="4"/>
      <c r="W10" s="4"/>
      <c r="Y10" s="4"/>
      <c r="AA10" s="4"/>
      <c r="AB10" s="4"/>
      <c r="AC10" s="4"/>
      <c r="AD10" s="4"/>
      <c r="AE10" s="4"/>
      <c r="AF10" s="4"/>
      <c r="AG10" s="4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6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4"/>
      <c r="R11" s="4"/>
      <c r="S11" s="4"/>
      <c r="T11" s="4"/>
      <c r="U11" s="4"/>
      <c r="V11" s="4"/>
      <c r="W11" s="4"/>
      <c r="Y11" s="4"/>
      <c r="AA11" s="4"/>
      <c r="AB11" s="4"/>
      <c r="AC11" s="4"/>
      <c r="AD11" s="4"/>
      <c r="AE11" s="4"/>
      <c r="AF11" s="4"/>
      <c r="AG11" s="4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9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4"/>
      <c r="R12" s="4"/>
      <c r="S12" s="4"/>
      <c r="T12" s="4"/>
      <c r="U12" s="4"/>
      <c r="V12" s="4"/>
      <c r="W12" s="4"/>
      <c r="Y12" s="4"/>
      <c r="AA12" s="4"/>
      <c r="AB12" s="4"/>
      <c r="AC12" s="4"/>
      <c r="AD12" s="4"/>
      <c r="AE12" s="4"/>
      <c r="AF12" s="4"/>
      <c r="AG12" s="4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6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4"/>
      <c r="R13" s="4"/>
      <c r="S13" s="4"/>
      <c r="T13" s="4"/>
      <c r="U13" s="4"/>
      <c r="V13" s="4"/>
      <c r="W13" s="4"/>
      <c r="Y13" s="4"/>
      <c r="AA13" s="4"/>
      <c r="AB13" s="4"/>
      <c r="AC13" s="4"/>
      <c r="AD13" s="4"/>
      <c r="AE13" s="4"/>
      <c r="AF13" s="4"/>
      <c r="AG13" s="4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9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4"/>
      <c r="R14" s="4"/>
      <c r="S14" s="4"/>
      <c r="T14" s="4"/>
      <c r="U14" s="4"/>
      <c r="V14" s="4"/>
      <c r="W14" s="4"/>
      <c r="Y14" s="4"/>
      <c r="AA14" s="4"/>
      <c r="AB14" s="4"/>
      <c r="AC14" s="4"/>
      <c r="AD14" s="4"/>
      <c r="AE14" s="4"/>
      <c r="AF14" s="4"/>
      <c r="AG14" s="4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6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4"/>
      <c r="R15" s="4"/>
      <c r="S15" s="4"/>
      <c r="T15" s="4"/>
      <c r="U15" s="4"/>
      <c r="V15" s="4"/>
      <c r="W15" s="4"/>
      <c r="Y15" s="4"/>
      <c r="AA15" s="4"/>
      <c r="AB15" s="4"/>
      <c r="AC15" s="4"/>
      <c r="AD15" s="4"/>
      <c r="AE15" s="4"/>
      <c r="AF15" s="4"/>
      <c r="AG15" s="4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9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4"/>
      <c r="R16" s="4"/>
      <c r="S16" s="4"/>
      <c r="T16" s="4"/>
      <c r="U16" s="4"/>
      <c r="V16" s="4"/>
      <c r="W16" s="4"/>
      <c r="Y16" s="4"/>
      <c r="AA16" s="4"/>
      <c r="AB16" s="4"/>
      <c r="AC16" s="4"/>
      <c r="AD16" s="4"/>
      <c r="AE16" s="4"/>
      <c r="AF16" s="4"/>
      <c r="AG16" s="4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6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4"/>
      <c r="R17" s="4"/>
      <c r="S17" s="4"/>
      <c r="T17" s="4"/>
      <c r="U17" s="4"/>
      <c r="V17" s="4"/>
      <c r="W17" s="4"/>
      <c r="Y17" s="4"/>
      <c r="AA17" s="4"/>
      <c r="AB17" s="4"/>
      <c r="AC17" s="4"/>
      <c r="AD17" s="4"/>
      <c r="AE17" s="4"/>
      <c r="AF17" s="4"/>
      <c r="AG17" s="4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9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4"/>
      <c r="R18" s="4"/>
      <c r="S18" s="4"/>
      <c r="T18" s="4"/>
      <c r="U18" s="4"/>
      <c r="V18" s="4"/>
      <c r="W18" s="4"/>
      <c r="Y18" s="4"/>
      <c r="AA18" s="4"/>
      <c r="AB18" s="4"/>
      <c r="AC18" s="4"/>
      <c r="AD18" s="4"/>
      <c r="AE18" s="4"/>
      <c r="AF18" s="4"/>
      <c r="AG18" s="4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6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4"/>
      <c r="R19" s="4"/>
      <c r="S19" s="4"/>
      <c r="T19" s="4"/>
      <c r="U19" s="4"/>
      <c r="V19" s="4"/>
      <c r="W19" s="4"/>
      <c r="Y19" s="4"/>
      <c r="AA19" s="4"/>
      <c r="AB19" s="4"/>
      <c r="AC19" s="4"/>
      <c r="AD19" s="4"/>
      <c r="AE19" s="4"/>
      <c r="AF19" s="4"/>
      <c r="AG19" s="4"/>
    </row>
    <row r="20" spans="1:33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9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4"/>
      <c r="R20" s="4"/>
      <c r="S20" s="4"/>
      <c r="T20" s="4"/>
      <c r="U20" s="4"/>
      <c r="V20" s="4"/>
      <c r="W20" s="4"/>
      <c r="Y20" s="4"/>
      <c r="AA20" s="4"/>
      <c r="AB20" s="4"/>
      <c r="AC20" s="4"/>
      <c r="AD20" s="4"/>
      <c r="AE20" s="4"/>
      <c r="AF20" s="4"/>
      <c r="AG20" s="4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2"/>
        <v/>
      </c>
      <c r="I21" s="16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4"/>
      <c r="R21" s="4"/>
      <c r="S21" s="4"/>
      <c r="T21" s="4"/>
      <c r="U21" s="4"/>
      <c r="V21" s="4"/>
      <c r="W21" s="4"/>
      <c r="Y21" s="4"/>
      <c r="AA21" s="4"/>
      <c r="AB21" s="4"/>
      <c r="AC21" s="4"/>
      <c r="AD21" s="4"/>
      <c r="AE21" s="4"/>
      <c r="AF21" s="4"/>
      <c r="AG21" s="4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9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4"/>
      <c r="R22" s="4"/>
      <c r="S22" s="4"/>
      <c r="T22" s="4"/>
      <c r="U22" s="4"/>
      <c r="V22" s="4"/>
      <c r="W22" s="4"/>
      <c r="Y22" s="4"/>
      <c r="AA22" s="4"/>
      <c r="AB22" s="4"/>
      <c r="AC22" s="4"/>
      <c r="AD22" s="4"/>
      <c r="AE22" s="4"/>
      <c r="AF22" s="4"/>
      <c r="AG22" s="4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6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4"/>
      <c r="R23" s="4"/>
      <c r="S23" s="4"/>
      <c r="T23" s="4"/>
      <c r="U23" s="4"/>
      <c r="V23" s="4"/>
      <c r="W23" s="4"/>
      <c r="Y23" s="4"/>
      <c r="AA23" s="4"/>
      <c r="AB23" s="4"/>
      <c r="AC23" s="4"/>
      <c r="AD23" s="4"/>
      <c r="AE23" s="4"/>
      <c r="AF23" s="4"/>
      <c r="AG23" s="4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9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4"/>
      <c r="R24" s="4"/>
      <c r="S24" s="4"/>
      <c r="T24" s="4"/>
      <c r="U24" s="4"/>
      <c r="V24" s="4"/>
      <c r="W24" s="4"/>
      <c r="Y24" s="4"/>
      <c r="AA24" s="4"/>
      <c r="AB24" s="4"/>
      <c r="AC24" s="4"/>
      <c r="AD24" s="4"/>
      <c r="AE24" s="4"/>
      <c r="AF24" s="4"/>
      <c r="AG24" s="4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6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4"/>
      <c r="R25" s="4"/>
      <c r="S25" s="4"/>
      <c r="T25" s="4"/>
      <c r="U25" s="4"/>
      <c r="V25" s="4"/>
      <c r="W25" s="4"/>
      <c r="Y25" s="4"/>
      <c r="AA25" s="4"/>
      <c r="AB25" s="4"/>
      <c r="AC25" s="4"/>
      <c r="AD25" s="4"/>
      <c r="AE25" s="4"/>
      <c r="AF25" s="4"/>
      <c r="AG25" s="4"/>
    </row>
    <row r="26" spans="1:33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4"/>
      <c r="R26" s="4"/>
      <c r="S26" s="4"/>
      <c r="T26" s="4"/>
      <c r="U26" s="4"/>
      <c r="V26" s="4"/>
      <c r="W26" s="4"/>
      <c r="Y26" s="4"/>
      <c r="AA26" s="4"/>
      <c r="AB26" s="4"/>
      <c r="AC26" s="4"/>
      <c r="AD26" s="4"/>
      <c r="AE26" s="4"/>
      <c r="AF26" s="4"/>
      <c r="AG26" s="4"/>
    </row>
    <row r="27" spans="1:33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25"/>
      <c r="J27" s="19">
        <f t="shared" si="3"/>
        <v>0</v>
      </c>
      <c r="K27" s="20">
        <f t="shared" si="4"/>
        <v>0</v>
      </c>
      <c r="M27" s="120"/>
      <c r="P27" s="120"/>
      <c r="Y27" s="4"/>
      <c r="AA27" s="4"/>
      <c r="AB27" s="4"/>
      <c r="AC27" s="4"/>
      <c r="AD27" s="4"/>
      <c r="AE27" s="4"/>
      <c r="AF27" s="4"/>
      <c r="AG27" s="4"/>
    </row>
    <row r="28" spans="1:33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  <c r="O28" s="120"/>
      <c r="P28" s="120"/>
      <c r="Q28" s="4"/>
      <c r="R28" s="4"/>
      <c r="S28" s="4"/>
      <c r="Y28" s="4"/>
      <c r="AA28" s="4"/>
      <c r="AB28" s="4"/>
      <c r="AC28" s="4"/>
      <c r="AD28" s="4"/>
      <c r="AE28" s="4"/>
      <c r="AF28" s="4"/>
      <c r="AG28" s="4"/>
    </row>
    <row r="29" spans="1:33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  <c r="M29" s="120"/>
      <c r="N29" s="120"/>
      <c r="O29" s="120"/>
      <c r="P29" s="120"/>
      <c r="Q29" s="4"/>
      <c r="R29" s="4"/>
      <c r="S29" s="4"/>
      <c r="AA29" s="4"/>
      <c r="AB29" s="4"/>
      <c r="AC29" s="4"/>
      <c r="AD29" s="4"/>
      <c r="AE29" s="4"/>
      <c r="AF29" s="4"/>
      <c r="AG29" s="4"/>
    </row>
    <row r="30" spans="1:33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  <c r="M30" s="120"/>
      <c r="O30" s="120"/>
      <c r="P30" s="120"/>
      <c r="Q30" s="4"/>
      <c r="R30" s="4"/>
      <c r="S30" s="4"/>
      <c r="AA30" s="4"/>
      <c r="AB30" s="4"/>
      <c r="AC30" s="4"/>
      <c r="AD30" s="4"/>
      <c r="AE30" s="4"/>
      <c r="AF30" s="4"/>
      <c r="AG30" s="4"/>
    </row>
    <row r="31" spans="1:33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  <c r="O31" s="120"/>
      <c r="P31" s="120"/>
      <c r="R31" s="4"/>
      <c r="S31" s="4"/>
      <c r="AA31" s="4"/>
      <c r="AC31" s="4"/>
      <c r="AD31" s="4"/>
      <c r="AE31" s="4"/>
      <c r="AF31" s="4"/>
      <c r="AG31" s="4"/>
    </row>
    <row r="32" spans="1:33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 t="shared" si="4"/>
        <v>0</v>
      </c>
      <c r="M32" s="120"/>
      <c r="O32" s="120"/>
      <c r="P32" s="120"/>
      <c r="Q32" s="4"/>
      <c r="R32" s="4"/>
      <c r="S32" s="4"/>
      <c r="AA32" s="4"/>
      <c r="AB32" s="4"/>
      <c r="AC32" s="4"/>
      <c r="AD32" s="4"/>
      <c r="AE32" s="4"/>
      <c r="AF32" s="4"/>
      <c r="AG32" s="4"/>
    </row>
    <row r="33" spans="1:33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si="4"/>
        <v>0</v>
      </c>
      <c r="M33" s="120"/>
      <c r="N33" s="120"/>
      <c r="O33" s="120"/>
      <c r="P33" s="120"/>
      <c r="Q33" s="4"/>
      <c r="R33" s="4"/>
      <c r="S33" s="4"/>
      <c r="AA33" s="4"/>
      <c r="AB33" s="4"/>
      <c r="AC33" s="4"/>
      <c r="AD33" s="4"/>
      <c r="AE33" s="4"/>
      <c r="AF33" s="4"/>
      <c r="AG33" s="4"/>
    </row>
    <row r="34" spans="1:33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4"/>
        <v>0</v>
      </c>
      <c r="M34" s="120"/>
      <c r="AA34" s="4"/>
      <c r="AB34" s="4"/>
      <c r="AC34" s="4"/>
      <c r="AD34" s="4"/>
      <c r="AE34" s="4"/>
      <c r="AF34" s="4"/>
      <c r="AG34" s="4"/>
    </row>
    <row r="35" spans="1:33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4"/>
        <v>0</v>
      </c>
      <c r="M35" s="120"/>
      <c r="AA35" s="4"/>
      <c r="AB35" s="4"/>
      <c r="AC35" s="4"/>
      <c r="AD35" s="4"/>
      <c r="AE35" s="4"/>
      <c r="AF35" s="4"/>
      <c r="AG35" s="4"/>
    </row>
    <row r="36" spans="1:33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4"/>
        <v>0</v>
      </c>
      <c r="M36" s="120"/>
      <c r="AA36" s="4"/>
      <c r="AB36" s="4"/>
      <c r="AC36" s="4"/>
      <c r="AD36" s="4"/>
      <c r="AE36" s="4"/>
      <c r="AF36" s="4"/>
      <c r="AG36" s="4"/>
    </row>
    <row r="37" spans="1:33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4"/>
        <v>0</v>
      </c>
      <c r="M37" s="120"/>
      <c r="AA37" s="4"/>
      <c r="AB37" s="4"/>
      <c r="AC37" s="4"/>
      <c r="AD37" s="4"/>
    </row>
    <row r="38" spans="1:33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4"/>
        <v>0</v>
      </c>
      <c r="M38" s="120"/>
      <c r="AA38" s="4"/>
      <c r="AB38" s="4"/>
      <c r="AC38" s="4"/>
      <c r="AD38" s="4"/>
    </row>
    <row r="39" spans="1:33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4"/>
        <v>0</v>
      </c>
      <c r="M39" s="120"/>
      <c r="AA39" s="4"/>
      <c r="AB39" s="4"/>
      <c r="AC39" s="4"/>
      <c r="AD39" s="4"/>
    </row>
    <row r="40" spans="1:33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4"/>
        <v>0</v>
      </c>
      <c r="M40" s="120"/>
      <c r="AA40" s="4"/>
      <c r="AB40" s="4"/>
      <c r="AC40" s="4"/>
    </row>
    <row r="41" spans="1:33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9">
        <f t="shared" si="3"/>
        <v>0</v>
      </c>
      <c r="K41" s="20">
        <f t="shared" si="4"/>
        <v>0</v>
      </c>
      <c r="M41" s="120"/>
      <c r="AA41" s="4"/>
    </row>
    <row r="42" spans="1:33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4"/>
        <v>0</v>
      </c>
      <c r="M42" s="120"/>
      <c r="AA42" s="4"/>
    </row>
    <row r="43" spans="1:33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4"/>
        <v>0</v>
      </c>
      <c r="M43" s="120"/>
      <c r="AA43" s="4"/>
    </row>
    <row r="44" spans="1:33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7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4"/>
        <v>0</v>
      </c>
      <c r="M44" s="120"/>
      <c r="AA44" s="4"/>
    </row>
    <row r="45" spans="1:33" ht="15.75" hidden="1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M45" s="120"/>
      <c r="N45" s="120"/>
    </row>
    <row r="46" spans="1:33" ht="15.75" hidden="1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M46" s="120"/>
      <c r="N46" s="120"/>
    </row>
    <row r="47" spans="1:33" ht="15.75" hidden="1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M47" s="120"/>
      <c r="N47" s="120"/>
    </row>
    <row r="48" spans="1:33" ht="15.75" hidden="1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M48" s="120"/>
      <c r="N48" s="120"/>
    </row>
    <row r="49" spans="1:33" ht="15.75" hidden="1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M49" s="120"/>
      <c r="N49" s="120"/>
    </row>
    <row r="50" spans="1:33" ht="15.75" hidden="1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M50" s="120"/>
      <c r="N50" s="120"/>
    </row>
    <row r="51" spans="1:33" ht="15.75" hidden="1" customHeight="1">
      <c r="B51" s="27"/>
      <c r="C51" s="27"/>
      <c r="D51" s="27"/>
      <c r="E51" s="27"/>
      <c r="F51" s="27"/>
      <c r="G51" s="27"/>
      <c r="M51" s="120"/>
      <c r="N51" s="120"/>
    </row>
    <row r="52" spans="1:33" ht="15.75" hidden="1" customHeight="1"/>
    <row r="53" spans="1:33" ht="15.75" hidden="1" customHeight="1">
      <c r="M53" s="120"/>
      <c r="N53" s="120"/>
      <c r="O53" s="120"/>
      <c r="P53" s="120"/>
      <c r="Q53" s="4"/>
      <c r="R53" s="4"/>
      <c r="S53" s="4"/>
      <c r="T53" s="4"/>
      <c r="U53" s="4"/>
      <c r="V53" s="4"/>
      <c r="W53" s="4"/>
      <c r="X53" s="4"/>
      <c r="Y53" s="4"/>
      <c r="AA53" s="4"/>
      <c r="AB53" s="4"/>
      <c r="AC53" s="4"/>
      <c r="AD53" s="4"/>
      <c r="AE53" s="4"/>
      <c r="AF53" s="4"/>
      <c r="AG53" s="4"/>
    </row>
    <row r="54" spans="1:33" ht="15.75" hidden="1" customHeight="1">
      <c r="M54" s="120"/>
      <c r="N54" s="120"/>
      <c r="O54" s="120"/>
      <c r="P54" s="120"/>
      <c r="Q54" s="4"/>
      <c r="R54" s="4"/>
      <c r="S54" s="4"/>
      <c r="T54" s="4"/>
      <c r="U54" s="4"/>
      <c r="V54" s="4"/>
      <c r="W54" s="4"/>
      <c r="X54" s="4"/>
      <c r="Y54" s="4"/>
      <c r="AA54" s="4"/>
      <c r="AB54" s="4"/>
      <c r="AC54" s="4"/>
      <c r="AD54" s="4"/>
      <c r="AE54" s="4"/>
      <c r="AF54" s="4"/>
      <c r="AG54" s="4"/>
    </row>
    <row r="55" spans="1:33" ht="15.75" hidden="1" customHeight="1">
      <c r="M55" s="120"/>
      <c r="N55" s="120"/>
      <c r="O55" s="120"/>
      <c r="P55" s="120"/>
      <c r="Q55" s="4"/>
      <c r="R55" s="4"/>
      <c r="S55" s="4"/>
      <c r="T55" s="4"/>
      <c r="U55" s="4"/>
      <c r="V55" s="4"/>
      <c r="W55" s="4"/>
      <c r="Y55" s="4"/>
      <c r="AA55" s="4"/>
      <c r="AB55" s="4"/>
      <c r="AC55" s="4"/>
      <c r="AD55" s="4"/>
      <c r="AE55" s="4"/>
      <c r="AF55" s="4"/>
      <c r="AG55" s="4"/>
    </row>
    <row r="56" spans="1:33" ht="15.75" hidden="1" customHeight="1">
      <c r="M56" s="120"/>
      <c r="N56" s="120"/>
      <c r="O56" s="120"/>
      <c r="P56" s="120"/>
      <c r="Q56" s="4"/>
      <c r="R56" s="4"/>
      <c r="S56" s="4"/>
      <c r="T56" s="4"/>
      <c r="U56" s="4"/>
      <c r="V56" s="4"/>
      <c r="W56" s="4"/>
      <c r="X56" s="4"/>
      <c r="Y56" s="4"/>
      <c r="AA56" s="4"/>
      <c r="AB56" s="4"/>
      <c r="AC56" s="4"/>
      <c r="AD56" s="4"/>
      <c r="AE56" s="4"/>
      <c r="AF56" s="4"/>
      <c r="AG56" s="4"/>
    </row>
    <row r="57" spans="1:33" ht="15.75" hidden="1" customHeight="1">
      <c r="M57" s="120"/>
      <c r="N57" s="120"/>
      <c r="O57" s="120"/>
      <c r="P57" s="120"/>
      <c r="Q57" s="4"/>
      <c r="R57" s="4"/>
      <c r="S57" s="4"/>
      <c r="T57" s="4"/>
      <c r="U57" s="4"/>
      <c r="V57" s="4"/>
      <c r="W57" s="4"/>
      <c r="Y57" s="4"/>
      <c r="AA57" s="4"/>
      <c r="AB57" s="4"/>
      <c r="AC57" s="4"/>
      <c r="AD57" s="4"/>
      <c r="AE57" s="4"/>
      <c r="AF57" s="4"/>
      <c r="AG57" s="4"/>
    </row>
    <row r="58" spans="1:33" ht="15.75" hidden="1" customHeight="1">
      <c r="M58" s="120"/>
      <c r="N58" s="120"/>
      <c r="O58" s="120"/>
      <c r="P58" s="120"/>
      <c r="Q58" s="4"/>
      <c r="R58" s="4"/>
      <c r="S58" s="4"/>
      <c r="T58" s="4"/>
      <c r="U58" s="4"/>
      <c r="V58" s="4"/>
      <c r="W58" s="4"/>
      <c r="Y58" s="4"/>
      <c r="AA58" s="4"/>
      <c r="AB58" s="4"/>
      <c r="AC58" s="4"/>
      <c r="AD58" s="4"/>
      <c r="AE58" s="4"/>
      <c r="AF58" s="4"/>
      <c r="AG58" s="4"/>
    </row>
    <row r="59" spans="1:33" ht="15.75" hidden="1" customHeight="1">
      <c r="M59" s="120"/>
      <c r="N59" s="120"/>
      <c r="O59" s="120"/>
      <c r="P59" s="120"/>
      <c r="Q59" s="4"/>
      <c r="R59" s="4"/>
      <c r="S59" s="4"/>
      <c r="T59" s="4"/>
      <c r="U59" s="4"/>
      <c r="V59" s="4"/>
      <c r="W59" s="4"/>
      <c r="Y59" s="4"/>
      <c r="AA59" s="4"/>
      <c r="AB59" s="4"/>
      <c r="AC59" s="4"/>
      <c r="AD59" s="4"/>
      <c r="AE59" s="4"/>
      <c r="AF59" s="4"/>
      <c r="AG59" s="4"/>
    </row>
    <row r="60" spans="1:33" ht="15.75" hidden="1" customHeight="1">
      <c r="M60" s="120"/>
      <c r="N60" s="120"/>
      <c r="O60" s="120"/>
      <c r="P60" s="120"/>
      <c r="Q60" s="4"/>
      <c r="R60" s="4"/>
      <c r="S60" s="4"/>
      <c r="T60" s="4"/>
      <c r="U60" s="4"/>
      <c r="V60" s="4"/>
      <c r="W60" s="4"/>
      <c r="Y60" s="4"/>
      <c r="AA60" s="4"/>
      <c r="AB60" s="4"/>
      <c r="AC60" s="4"/>
      <c r="AD60" s="4"/>
      <c r="AE60" s="4"/>
      <c r="AF60" s="4"/>
      <c r="AG60" s="4"/>
    </row>
    <row r="61" spans="1:33" ht="15.75" hidden="1" customHeight="1">
      <c r="M61" s="120"/>
      <c r="N61" s="120"/>
      <c r="O61" s="120"/>
      <c r="P61" s="120"/>
      <c r="Q61" s="4"/>
      <c r="R61" s="4"/>
      <c r="S61" s="4"/>
      <c r="T61" s="4"/>
      <c r="U61" s="4"/>
      <c r="V61" s="4"/>
      <c r="W61" s="4"/>
      <c r="Y61" s="4"/>
      <c r="AA61" s="4"/>
      <c r="AB61" s="4"/>
      <c r="AC61" s="4"/>
      <c r="AD61" s="4"/>
      <c r="AE61" s="4"/>
      <c r="AF61" s="4"/>
      <c r="AG61" s="4"/>
    </row>
    <row r="62" spans="1:33" ht="15.75" hidden="1" customHeight="1">
      <c r="M62" s="120"/>
      <c r="N62" s="120"/>
      <c r="O62" s="120"/>
      <c r="P62" s="120"/>
      <c r="Q62" s="4"/>
      <c r="R62" s="4"/>
      <c r="S62" s="4"/>
      <c r="T62" s="4"/>
      <c r="U62" s="4"/>
      <c r="V62" s="4"/>
      <c r="W62" s="4"/>
      <c r="Y62" s="4"/>
      <c r="AA62" s="4"/>
      <c r="AB62" s="4"/>
      <c r="AC62" s="4"/>
      <c r="AD62" s="4"/>
      <c r="AE62" s="4"/>
      <c r="AF62" s="4"/>
      <c r="AG62" s="4"/>
    </row>
    <row r="63" spans="1:33" ht="15.75" hidden="1" customHeight="1">
      <c r="M63" s="120"/>
      <c r="N63" s="120"/>
      <c r="O63" s="120"/>
      <c r="P63" s="120"/>
      <c r="Q63" s="4"/>
      <c r="R63" s="4"/>
      <c r="S63" s="4"/>
      <c r="T63" s="4"/>
      <c r="U63" s="4"/>
      <c r="V63" s="4"/>
      <c r="W63" s="4"/>
      <c r="Y63" s="4"/>
      <c r="AA63" s="4"/>
      <c r="AB63" s="4"/>
      <c r="AC63" s="4"/>
      <c r="AD63" s="4"/>
      <c r="AE63" s="4"/>
      <c r="AF63" s="4"/>
      <c r="AG63" s="4"/>
    </row>
    <row r="64" spans="1:33" ht="15.75" hidden="1" customHeight="1">
      <c r="M64" s="120"/>
      <c r="N64" s="120"/>
      <c r="O64" s="120"/>
      <c r="P64" s="120"/>
      <c r="Q64" s="4"/>
      <c r="R64" s="4"/>
      <c r="S64" s="4"/>
      <c r="T64" s="4"/>
      <c r="U64" s="4"/>
      <c r="V64" s="4"/>
      <c r="W64" s="4"/>
      <c r="Y64" s="4"/>
      <c r="AA64" s="4"/>
      <c r="AB64" s="4"/>
      <c r="AC64" s="4"/>
      <c r="AD64" s="4"/>
      <c r="AE64" s="4"/>
      <c r="AF64" s="4"/>
      <c r="AG64" s="4"/>
    </row>
    <row r="65" spans="1:33" ht="15.75" hidden="1" customHeight="1">
      <c r="M65" s="120"/>
      <c r="N65" s="120"/>
      <c r="O65" s="120"/>
      <c r="P65" s="120"/>
      <c r="Q65" s="4"/>
      <c r="R65" s="4"/>
      <c r="S65" s="4"/>
      <c r="T65" s="4"/>
      <c r="U65" s="4"/>
      <c r="V65" s="4"/>
      <c r="W65" s="4"/>
      <c r="Y65" s="4"/>
      <c r="AA65" s="4"/>
      <c r="AB65" s="4"/>
      <c r="AC65" s="4"/>
      <c r="AD65" s="4"/>
      <c r="AE65" s="4"/>
      <c r="AF65" s="4"/>
      <c r="AG65" s="4"/>
    </row>
    <row r="66" spans="1:33" ht="15.75" hidden="1" customHeight="1">
      <c r="M66" s="120"/>
      <c r="N66" s="120"/>
      <c r="O66" s="120"/>
      <c r="P66" s="120"/>
      <c r="Q66" s="4"/>
      <c r="R66" s="4"/>
      <c r="S66" s="4"/>
      <c r="T66" s="4"/>
      <c r="U66" s="4"/>
      <c r="V66" s="4"/>
      <c r="W66" s="4"/>
      <c r="Y66" s="4"/>
      <c r="AA66" s="4"/>
      <c r="AB66" s="4"/>
      <c r="AC66" s="4"/>
      <c r="AD66" s="4"/>
      <c r="AE66" s="4"/>
      <c r="AF66" s="4"/>
      <c r="AG66" s="4"/>
    </row>
    <row r="67" spans="1:33" ht="15.75" hidden="1" customHeight="1">
      <c r="M67" s="120"/>
      <c r="N67" s="120"/>
      <c r="O67" s="120"/>
      <c r="P67" s="120"/>
      <c r="Q67" s="4"/>
      <c r="R67" s="4"/>
      <c r="S67" s="4"/>
      <c r="T67" s="4"/>
      <c r="U67" s="4"/>
      <c r="V67" s="4"/>
      <c r="W67" s="4"/>
      <c r="Y67" s="4"/>
      <c r="AA67" s="4"/>
      <c r="AB67" s="4"/>
      <c r="AC67" s="4"/>
      <c r="AD67" s="4"/>
      <c r="AE67" s="4"/>
      <c r="AF67" s="4"/>
      <c r="AG67" s="4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4"/>
      <c r="R68" s="4"/>
      <c r="S68" s="4"/>
      <c r="T68" s="4"/>
      <c r="U68" s="4"/>
      <c r="V68" s="4"/>
      <c r="W68" s="4"/>
      <c r="Y68" s="4"/>
      <c r="AA68" s="4"/>
      <c r="AB68" s="4"/>
      <c r="AC68" s="4"/>
      <c r="AD68" s="4"/>
      <c r="AE68" s="4"/>
      <c r="AF68" s="4"/>
      <c r="AG68" s="4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4"/>
      <c r="R69" s="4"/>
      <c r="S69" s="4"/>
      <c r="T69" s="4"/>
      <c r="U69" s="4"/>
      <c r="V69" s="4"/>
      <c r="W69" s="4"/>
      <c r="Y69" s="4"/>
      <c r="AA69" s="4"/>
      <c r="AB69" s="4"/>
      <c r="AC69" s="4"/>
      <c r="AD69" s="4"/>
      <c r="AE69" s="4"/>
      <c r="AF69" s="4"/>
      <c r="AG69" s="4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4"/>
      <c r="R70" s="4"/>
      <c r="S70" s="4"/>
      <c r="T70" s="4"/>
      <c r="U70" s="4"/>
      <c r="V70" s="4"/>
      <c r="W70" s="4"/>
      <c r="Y70" s="4"/>
      <c r="AA70" s="4"/>
      <c r="AB70" s="4"/>
      <c r="AC70" s="4"/>
      <c r="AD70" s="4"/>
      <c r="AE70" s="4"/>
      <c r="AF70" s="4"/>
      <c r="AG70" s="4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4"/>
      <c r="R71" s="4"/>
      <c r="S71" s="4"/>
      <c r="T71" s="4"/>
      <c r="U71" s="4"/>
      <c r="V71" s="4"/>
      <c r="W71" s="4"/>
      <c r="Y71" s="4"/>
      <c r="AA71" s="4"/>
      <c r="AB71" s="4"/>
      <c r="AC71" s="4"/>
      <c r="AD71" s="4"/>
      <c r="AE71" s="4"/>
      <c r="AF71" s="4"/>
      <c r="AG71" s="4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4"/>
      <c r="R72" s="4"/>
      <c r="S72" s="4"/>
      <c r="T72" s="4"/>
      <c r="U72" s="4"/>
      <c r="V72" s="4"/>
      <c r="W72" s="4"/>
      <c r="Y72" s="4"/>
      <c r="AA72" s="4"/>
      <c r="AB72" s="4"/>
      <c r="AC72" s="4"/>
      <c r="AD72" s="4"/>
      <c r="AE72" s="4"/>
      <c r="AF72" s="4"/>
      <c r="AG72" s="4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4"/>
      <c r="R73" s="4"/>
      <c r="S73" s="4"/>
      <c r="T73" s="4"/>
      <c r="U73" s="4"/>
      <c r="V73" s="4"/>
      <c r="W73" s="4"/>
      <c r="Y73" s="4"/>
      <c r="AA73" s="4"/>
      <c r="AB73" s="4"/>
      <c r="AC73" s="4"/>
      <c r="AD73" s="4"/>
      <c r="AE73" s="4"/>
      <c r="AF73" s="4"/>
      <c r="AG73" s="4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4"/>
      <c r="R74" s="4"/>
      <c r="S74" s="4"/>
      <c r="T74" s="4"/>
      <c r="U74" s="4"/>
      <c r="V74" s="4"/>
      <c r="W74" s="4"/>
      <c r="Y74" s="4"/>
      <c r="AA74" s="4"/>
      <c r="AB74" s="4"/>
      <c r="AC74" s="4"/>
      <c r="AD74" s="4"/>
      <c r="AE74" s="4"/>
      <c r="AF74" s="4"/>
      <c r="AG74" s="4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4"/>
      <c r="R75" s="4"/>
      <c r="S75" s="4"/>
      <c r="T75" s="4"/>
      <c r="U75" s="4"/>
      <c r="V75" s="4"/>
      <c r="W75" s="4"/>
      <c r="Y75" s="4"/>
      <c r="AA75" s="4"/>
      <c r="AB75" s="4"/>
      <c r="AC75" s="4"/>
      <c r="AD75" s="4"/>
      <c r="AE75" s="4"/>
      <c r="AF75" s="4"/>
      <c r="AG75" s="4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4"/>
      <c r="R76" s="4"/>
      <c r="S76" s="4"/>
      <c r="T76" s="4"/>
      <c r="U76" s="4"/>
      <c r="V76" s="4"/>
      <c r="W76" s="4"/>
      <c r="Y76" s="4"/>
      <c r="AA76" s="4"/>
      <c r="AB76" s="4"/>
      <c r="AC76" s="4"/>
      <c r="AD76" s="4"/>
      <c r="AE76" s="4"/>
      <c r="AF76" s="4"/>
      <c r="AG76" s="4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4"/>
      <c r="R77" s="4"/>
      <c r="S77" s="4"/>
      <c r="T77" s="4"/>
      <c r="U77" s="4"/>
      <c r="V77" s="4"/>
      <c r="W77" s="4"/>
      <c r="Y77" s="4"/>
      <c r="AA77" s="4"/>
      <c r="AB77" s="4"/>
      <c r="AC77" s="4"/>
      <c r="AD77" s="4"/>
      <c r="AE77" s="4"/>
      <c r="AF77" s="4"/>
      <c r="AG77" s="4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4"/>
      <c r="R78" s="4"/>
      <c r="S78" s="4"/>
      <c r="T78" s="4"/>
      <c r="U78" s="4"/>
      <c r="V78" s="4"/>
      <c r="W78" s="4"/>
      <c r="Y78" s="4"/>
      <c r="AA78" s="4"/>
      <c r="AB78" s="4"/>
      <c r="AC78" s="4"/>
      <c r="AD78" s="4"/>
      <c r="AE78" s="4"/>
      <c r="AF78" s="4"/>
      <c r="AG78" s="4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4"/>
      <c r="R79" s="4"/>
      <c r="S79" s="4"/>
      <c r="T79" s="4"/>
      <c r="U79" s="4"/>
      <c r="Y79" s="4"/>
      <c r="AA79" s="4"/>
      <c r="AB79" s="4"/>
      <c r="AC79" s="4"/>
      <c r="AD79" s="4"/>
      <c r="AE79" s="4"/>
      <c r="AF79" s="4"/>
      <c r="AG79" s="4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4"/>
      <c r="R80" s="4"/>
      <c r="S80" s="4"/>
      <c r="T80" s="4"/>
      <c r="U80" s="4"/>
      <c r="Y80" s="4"/>
      <c r="AA80" s="4"/>
      <c r="AB80" s="4"/>
      <c r="AC80" s="4"/>
      <c r="AD80" s="4"/>
      <c r="AE80" s="4"/>
      <c r="AF80" s="4"/>
      <c r="AG80" s="4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4"/>
      <c r="R81" s="4"/>
      <c r="S81" s="4"/>
      <c r="T81" s="4"/>
      <c r="U81" s="4"/>
      <c r="AA81" s="4"/>
      <c r="AB81" s="4"/>
      <c r="AC81" s="4"/>
      <c r="AD81" s="4"/>
      <c r="AE81" s="4"/>
      <c r="AF81" s="4"/>
      <c r="AG81" s="4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4"/>
      <c r="R82" s="4"/>
      <c r="S82" s="4"/>
      <c r="T82" s="4"/>
      <c r="U82" s="4"/>
      <c r="AA82" s="4"/>
      <c r="AB82" s="4"/>
      <c r="AC82" s="4"/>
      <c r="AD82" s="4"/>
      <c r="AE82" s="4"/>
      <c r="AF82" s="4"/>
      <c r="AG82" s="4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4"/>
      <c r="R83" s="4"/>
      <c r="S83" s="4"/>
      <c r="T83" s="4"/>
      <c r="U83" s="4"/>
      <c r="AA83" s="4"/>
      <c r="AB83" s="4"/>
      <c r="AC83" s="4"/>
      <c r="AD83" s="4"/>
      <c r="AE83" s="4"/>
      <c r="AF83" s="4"/>
      <c r="AG83" s="4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4"/>
      <c r="R84" s="4"/>
      <c r="S84" s="4"/>
      <c r="T84" s="4"/>
      <c r="U84" s="4"/>
      <c r="AA84" s="4"/>
      <c r="AB84" s="4"/>
      <c r="AC84" s="4"/>
      <c r="AD84" s="4"/>
      <c r="AE84" s="4"/>
      <c r="AF84" s="4"/>
      <c r="AG84" s="4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4"/>
      <c r="R85" s="4"/>
      <c r="S85" s="4"/>
      <c r="T85" s="4"/>
      <c r="U85" s="4"/>
      <c r="AA85" s="4"/>
      <c r="AB85" s="4"/>
      <c r="AC85" s="4"/>
      <c r="AD85" s="4"/>
      <c r="AE85" s="4"/>
      <c r="AF85" s="4"/>
      <c r="AG85" s="4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S86" s="4"/>
      <c r="T86" s="4"/>
      <c r="AA86" s="4"/>
      <c r="AB86" s="4"/>
      <c r="AC86" s="4"/>
      <c r="AD86" s="4"/>
      <c r="AE86" s="4"/>
      <c r="AF86" s="4"/>
      <c r="AG86" s="4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AA87" s="4"/>
      <c r="AB87" s="4"/>
      <c r="AC87" s="4"/>
      <c r="AD87" s="4"/>
      <c r="AE87" s="4"/>
      <c r="AF87" s="4"/>
      <c r="AG87" s="4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AA88" s="4"/>
      <c r="AB88" s="4"/>
      <c r="AC88" s="4"/>
      <c r="AD88" s="4"/>
      <c r="AE88" s="4"/>
      <c r="AF88" s="4"/>
      <c r="AG88" s="4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AA89" s="4"/>
      <c r="AB89" s="4"/>
      <c r="AC89" s="4"/>
      <c r="AD89" s="4"/>
      <c r="AE89" s="4"/>
      <c r="AF89" s="4"/>
      <c r="AG89" s="4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4"/>
      <c r="AB90" s="4"/>
      <c r="AC90" s="4"/>
      <c r="AD90" s="4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4"/>
      <c r="AB91" s="4"/>
      <c r="AC91" s="4"/>
      <c r="AD91" s="4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4"/>
      <c r="AB92" s="4"/>
      <c r="AC92" s="4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4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4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4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4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MEiKg+BPAu5zoU9vnsA7vWS7XGgpU7q/85lkixqpg0Ecpmbs/1QFdPJA2ctchmPe5VkzTHXsGETKeunGZjVsvg==" saltValue="cb3GUJ6vfnAlGUY6FIxCHg==" spinCount="100000" sheet="1" objects="1" scenarios="1"/>
  <mergeCells count="2">
    <mergeCell ref="A1:A3"/>
    <mergeCell ref="B1:K2"/>
  </mergeCells>
  <conditionalFormatting sqref="G4:G44">
    <cfRule type="cellIs" dxfId="5" priority="4" operator="lessThan">
      <formula>7</formula>
    </cfRule>
  </conditionalFormatting>
  <conditionalFormatting sqref="G4:G44">
    <cfRule type="cellIs" dxfId="4" priority="5" operator="greaterThanOrEqual">
      <formula>7</formula>
    </cfRule>
  </conditionalFormatting>
  <conditionalFormatting sqref="B4:E44">
    <cfRule type="cellIs" dxfId="3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showZeros="0" view="pageLayout" zoomScaleNormal="100" workbookViewId="0">
      <selection activeCell="B4" sqref="B4:C4"/>
    </sheetView>
  </sheetViews>
  <sheetFormatPr defaultRowHeight="15"/>
  <cols>
    <col min="1" max="1" width="46.28515625" bestFit="1" customWidth="1"/>
  </cols>
  <sheetData>
    <row r="1" spans="1:6">
      <c r="A1" s="136" t="s">
        <v>175</v>
      </c>
      <c r="B1" s="137"/>
      <c r="C1" s="137"/>
      <c r="D1" s="137"/>
      <c r="E1" s="137"/>
      <c r="F1" s="138"/>
    </row>
    <row r="2" spans="1:6" ht="33" customHeight="1">
      <c r="A2" s="139"/>
      <c r="B2" s="140"/>
      <c r="C2" s="140"/>
      <c r="D2" s="140"/>
      <c r="E2" s="140"/>
      <c r="F2" s="141"/>
    </row>
    <row r="3" spans="1:6">
      <c r="A3" s="142" t="s">
        <v>168</v>
      </c>
      <c r="B3" s="143"/>
      <c r="C3" s="143"/>
      <c r="D3" s="143"/>
      <c r="E3" s="143"/>
      <c r="F3" s="144"/>
    </row>
    <row r="4" spans="1:6" ht="15" customHeight="1">
      <c r="A4" s="109" t="s">
        <v>176</v>
      </c>
      <c r="B4" s="145">
        <v>4</v>
      </c>
      <c r="C4" s="146"/>
      <c r="D4" s="147"/>
      <c r="E4" s="143"/>
      <c r="F4" s="144"/>
    </row>
    <row r="5" spans="1:6" ht="21">
      <c r="A5" s="148" t="str">
        <f ca="1">INDIRECT(CONCATENATE("ALNS!","A",B4))</f>
        <v>Ana Beatriz de Araújo Abrantes</v>
      </c>
      <c r="B5" s="149"/>
      <c r="C5" s="149"/>
      <c r="D5" s="149"/>
      <c r="E5" s="149"/>
      <c r="F5" s="150"/>
    </row>
    <row r="6" spans="1:6" ht="17.25" customHeight="1">
      <c r="A6" s="110" t="s">
        <v>169</v>
      </c>
      <c r="B6" s="111" t="s">
        <v>170</v>
      </c>
      <c r="C6" s="111" t="s">
        <v>171</v>
      </c>
      <c r="D6" s="111" t="s">
        <v>172</v>
      </c>
      <c r="E6" s="110" t="s">
        <v>173</v>
      </c>
      <c r="F6" s="110" t="s">
        <v>59</v>
      </c>
    </row>
    <row r="7" spans="1:6">
      <c r="A7" s="110"/>
      <c r="B7" s="112" t="s">
        <v>60</v>
      </c>
      <c r="C7" s="112" t="s">
        <v>60</v>
      </c>
      <c r="D7" s="112" t="s">
        <v>60</v>
      </c>
      <c r="E7" s="112" t="s">
        <v>60</v>
      </c>
      <c r="F7" s="112" t="s">
        <v>60</v>
      </c>
    </row>
    <row r="8" spans="1:6" ht="14.25" customHeight="1">
      <c r="A8" s="55" t="s">
        <v>61</v>
      </c>
      <c r="B8" s="98">
        <f ca="1">INDIRECT(CONCATENATE("LP!","B",$B4))</f>
        <v>0</v>
      </c>
      <c r="C8" s="98">
        <f ca="1">INDIRECT(CONCATENATE("LP!","C",$B4))</f>
        <v>0</v>
      </c>
      <c r="D8" s="98">
        <f ca="1">INDIRECT(CONCATENATE("LP!","D",$B4))</f>
        <v>0</v>
      </c>
      <c r="E8" s="98">
        <f ca="1">INDIRECT(CONCATENATE("LP!","E",$B4))</f>
        <v>0</v>
      </c>
      <c r="F8" s="99">
        <f ca="1">MEDIAN(B8:E8)</f>
        <v>0</v>
      </c>
    </row>
    <row r="9" spans="1:6" ht="14.25" customHeight="1">
      <c r="A9" s="55" t="s">
        <v>62</v>
      </c>
      <c r="B9" s="99">
        <f ca="1">INDIRECT(CONCATENATE("ART!","B",$B4))</f>
        <v>0</v>
      </c>
      <c r="C9" s="99">
        <f ca="1">INDIRECT(CONCATENATE("ART!","C",$B4))</f>
        <v>0</v>
      </c>
      <c r="D9" s="99">
        <f ca="1">INDIRECT(CONCATENATE("ART!","D",$B4))</f>
        <v>0</v>
      </c>
      <c r="E9" s="99">
        <f ca="1">INDIRECT(CONCATENATE("ART!","E",$B4))</f>
        <v>0</v>
      </c>
      <c r="F9" s="99">
        <f t="shared" ref="F9:F35" ca="1" si="0">MEDIAN(B9:E9)</f>
        <v>0</v>
      </c>
    </row>
    <row r="10" spans="1:6" ht="14.25" customHeight="1">
      <c r="A10" s="55" t="s">
        <v>63</v>
      </c>
      <c r="B10" s="99">
        <f ca="1">INDIRECT(CONCATENATE("ED_FIS!","B",$B4))</f>
        <v>0</v>
      </c>
      <c r="C10" s="99">
        <f ca="1">INDIRECT(CONCATENATE("ED_FIS!","C",$B4))</f>
        <v>0</v>
      </c>
      <c r="D10" s="99">
        <f ca="1">INDIRECT(CONCATENATE("ED_FIS!","D",$B4))</f>
        <v>0</v>
      </c>
      <c r="E10" s="99">
        <f ca="1">INDIRECT(CONCATENATE("ED_FIS!","E",$B4))</f>
        <v>0</v>
      </c>
      <c r="F10" s="99">
        <f t="shared" ca="1" si="0"/>
        <v>0</v>
      </c>
    </row>
    <row r="11" spans="1:6" ht="14.25" customHeight="1">
      <c r="A11" s="55" t="s">
        <v>64</v>
      </c>
      <c r="B11" s="98">
        <f ca="1">INDIRECT(CONCATENATE("ING!","B",$B4))</f>
        <v>0</v>
      </c>
      <c r="C11" s="98">
        <f ca="1">INDIRECT(CONCATENATE("ING!","C",$B4))</f>
        <v>0</v>
      </c>
      <c r="D11" s="98">
        <f ca="1">INDIRECT(CONCATENATE("ING!","D",$B4))</f>
        <v>0</v>
      </c>
      <c r="E11" s="98">
        <f ca="1">INDIRECT(CONCATENATE("ING!","E",$B4))</f>
        <v>0</v>
      </c>
      <c r="F11" s="99">
        <f t="shared" ca="1" si="0"/>
        <v>0</v>
      </c>
    </row>
    <row r="12" spans="1:6" ht="14.25" customHeight="1">
      <c r="A12" s="55" t="s">
        <v>65</v>
      </c>
      <c r="B12" s="98">
        <f ca="1">INDIRECT(CONCATENATE("ESP!","B",$B4))</f>
        <v>0</v>
      </c>
      <c r="C12" s="98">
        <f ca="1">INDIRECT(CONCATENATE("ESP!","C",$B4))</f>
        <v>0</v>
      </c>
      <c r="D12" s="98">
        <f ca="1">INDIRECT(CONCATENATE("ESP!","D",$B4))</f>
        <v>0</v>
      </c>
      <c r="E12" s="98">
        <f ca="1">INDIRECT(CONCATENATE("ESP!","E",$B4))</f>
        <v>0</v>
      </c>
      <c r="F12" s="99">
        <f t="shared" ca="1" si="0"/>
        <v>0</v>
      </c>
    </row>
    <row r="13" spans="1:6" ht="14.25" customHeight="1">
      <c r="A13" s="55" t="s">
        <v>66</v>
      </c>
      <c r="B13" s="98">
        <f ca="1">INDIRECT(CONCATENATE("HIST!","B",$B4))</f>
        <v>0</v>
      </c>
      <c r="C13" s="98">
        <f ca="1">INDIRECT(CONCATENATE("HIST!","C",$B4))</f>
        <v>0</v>
      </c>
      <c r="D13" s="98">
        <f ca="1">INDIRECT(CONCATENATE("HIST!","D",$B4))</f>
        <v>0</v>
      </c>
      <c r="E13" s="98">
        <f ca="1">INDIRECT(CONCATENATE("HIST!","E",$B4))</f>
        <v>0</v>
      </c>
      <c r="F13" s="99">
        <f t="shared" ca="1" si="0"/>
        <v>0</v>
      </c>
    </row>
    <row r="14" spans="1:6" ht="14.25" customHeight="1">
      <c r="A14" s="55" t="s">
        <v>67</v>
      </c>
      <c r="B14" s="98">
        <f ca="1">INDIRECT(CONCATENATE("GEO!","B",$B4))</f>
        <v>0</v>
      </c>
      <c r="C14" s="98">
        <f ca="1">INDIRECT(CONCATENATE("GEO!","C",$B4))</f>
        <v>0</v>
      </c>
      <c r="D14" s="98">
        <f ca="1">INDIRECT(CONCATENATE("GEO!","D",$B4))</f>
        <v>0</v>
      </c>
      <c r="E14" s="98">
        <f ca="1">INDIRECT(CONCATENATE("GEO!","E",$B4))</f>
        <v>0</v>
      </c>
      <c r="F14" s="99">
        <f t="shared" ca="1" si="0"/>
        <v>0</v>
      </c>
    </row>
    <row r="15" spans="1:6" ht="14.25" customHeight="1">
      <c r="A15" s="55" t="s">
        <v>68</v>
      </c>
      <c r="B15" s="99">
        <f ca="1">INDIRECT(CONCATENATE("FIL!","B",$B4))</f>
        <v>0</v>
      </c>
      <c r="C15" s="99">
        <f ca="1">INDIRECT(CONCATENATE("FIL!","C",$B4))</f>
        <v>0</v>
      </c>
      <c r="D15" s="99">
        <f ca="1">INDIRECT(CONCATENATE("FIL!","D",$B4))</f>
        <v>0</v>
      </c>
      <c r="E15" s="99">
        <f ca="1">INDIRECT(CONCATENATE("FIL!","E",$B4))</f>
        <v>0</v>
      </c>
      <c r="F15" s="99">
        <f t="shared" ca="1" si="0"/>
        <v>0</v>
      </c>
    </row>
    <row r="16" spans="1:6" ht="14.25" customHeight="1">
      <c r="A16" s="55" t="s">
        <v>69</v>
      </c>
      <c r="B16" s="99">
        <f ca="1">INDIRECT(CONCATENATE("SOC!","B",$B4))</f>
        <v>0</v>
      </c>
      <c r="C16" s="98">
        <f ca="1">INDIRECT(CONCATENATE("SOC!","C",$B4))</f>
        <v>0</v>
      </c>
      <c r="D16" s="99">
        <f ca="1">INDIRECT(CONCATENATE("SOC!","D",$B4))</f>
        <v>0</v>
      </c>
      <c r="E16" s="99">
        <f ca="1">INDIRECT(CONCATENATE("SOC!","E",$B4))</f>
        <v>0</v>
      </c>
      <c r="F16" s="99">
        <f t="shared" ca="1" si="0"/>
        <v>0</v>
      </c>
    </row>
    <row r="17" spans="1:6" ht="14.25" customHeight="1">
      <c r="A17" s="55" t="s">
        <v>70</v>
      </c>
      <c r="B17" s="98">
        <f ca="1">INDIRECT(CONCATENATE("QUI!","B",$B4))</f>
        <v>0</v>
      </c>
      <c r="C17" s="98">
        <f ca="1">INDIRECT(CONCATENATE("QUI!","C",$B4))</f>
        <v>0</v>
      </c>
      <c r="D17" s="98">
        <f ca="1">INDIRECT(CONCATENATE("QUI!","D",$B4))</f>
        <v>0</v>
      </c>
      <c r="E17" s="99">
        <f ca="1">INDIRECT(CONCATENATE("QUI!","E",$B4))</f>
        <v>0</v>
      </c>
      <c r="F17" s="99">
        <f t="shared" ca="1" si="0"/>
        <v>0</v>
      </c>
    </row>
    <row r="18" spans="1:6" ht="14.25" customHeight="1">
      <c r="A18" s="55" t="s">
        <v>71</v>
      </c>
      <c r="B18" s="98">
        <f ca="1">INDIRECT(CONCATENATE("FIS!","B",$B4))</f>
        <v>0</v>
      </c>
      <c r="C18" s="98">
        <f ca="1">INDIRECT(CONCATENATE("FIS!","C",$B4))</f>
        <v>0</v>
      </c>
      <c r="D18" s="98">
        <f ca="1">INDIRECT(CONCATENATE("FIS!","D",$B4))</f>
        <v>0</v>
      </c>
      <c r="E18" s="98">
        <f ca="1">INDIRECT(CONCATENATE("FIS!","E",$B4))</f>
        <v>0</v>
      </c>
      <c r="F18" s="99">
        <f t="shared" ca="1" si="0"/>
        <v>0</v>
      </c>
    </row>
    <row r="19" spans="1:6" ht="14.25" customHeight="1">
      <c r="A19" s="56" t="s">
        <v>72</v>
      </c>
      <c r="B19" s="98">
        <f ca="1">INDIRECT(CONCATENATE("BIO!","B",$B4))</f>
        <v>0</v>
      </c>
      <c r="C19" s="98">
        <f ca="1">INDIRECT(CONCATENATE("BIO!","C",$B4))</f>
        <v>0</v>
      </c>
      <c r="D19" s="98">
        <f ca="1">INDIRECT(CONCATENATE("BIO!","D",$B4))</f>
        <v>0</v>
      </c>
      <c r="E19" s="98">
        <f ca="1">INDIRECT(CONCATENATE("BIO!","E",$B4))</f>
        <v>0</v>
      </c>
      <c r="F19" s="99">
        <f t="shared" ca="1" si="0"/>
        <v>0</v>
      </c>
    </row>
    <row r="20" spans="1:6" ht="14.25" customHeight="1">
      <c r="A20" s="55" t="s">
        <v>73</v>
      </c>
      <c r="B20" s="98">
        <f ca="1">INDIRECT(CONCATENATE("MAT!","B",$B4))</f>
        <v>0</v>
      </c>
      <c r="C20" s="98">
        <f ca="1">INDIRECT(CONCATENATE("MAT!","C",$B4))</f>
        <v>0</v>
      </c>
      <c r="D20" s="98">
        <f ca="1">INDIRECT(CONCATENATE("MAT!","D",$B4))</f>
        <v>0</v>
      </c>
      <c r="E20" s="98">
        <f ca="1">INDIRECT(CONCATENATE("MAT!","E",$B4))</f>
        <v>0</v>
      </c>
      <c r="F20" s="99">
        <f t="shared" ca="1" si="0"/>
        <v>0</v>
      </c>
    </row>
    <row r="21" spans="1:6" ht="14.25" customHeight="1">
      <c r="A21" s="56" t="s">
        <v>74</v>
      </c>
      <c r="B21" s="98">
        <f ca="1">INDIRECT(CONCATENATE("EstudoOrientado!","B",$B4))</f>
        <v>0</v>
      </c>
      <c r="C21" s="98">
        <f ca="1">INDIRECT(CONCATENATE("EstudoOrientado!","C",$B4))</f>
        <v>0</v>
      </c>
      <c r="D21" s="98">
        <f ca="1">INDIRECT(CONCATENATE("EstudoOrientado!","D",$B4))</f>
        <v>0</v>
      </c>
      <c r="E21" s="99">
        <f ca="1">INDIRECT(CONCATENATE("EstudoOrientado!","E",$B4))</f>
        <v>0</v>
      </c>
      <c r="F21" s="99">
        <f t="shared" ca="1" si="0"/>
        <v>0</v>
      </c>
    </row>
    <row r="22" spans="1:6" ht="14.25" customHeight="1">
      <c r="A22" s="56" t="s">
        <v>34</v>
      </c>
      <c r="B22" s="99">
        <f ca="1">INDIRECT(CONCATENATE("Prota_juvenil!","B",$B4))</f>
        <v>0</v>
      </c>
      <c r="C22" s="98">
        <f ca="1">INDIRECT(CONCATENATE("Prota_juvenil!","C",$B4))</f>
        <v>0</v>
      </c>
      <c r="D22" s="100">
        <f ca="1">INDIRECT(CONCATENATE("Prota_juvenil!","D",$B4))</f>
        <v>0</v>
      </c>
      <c r="E22" s="99">
        <f ca="1">INDIRECT(CONCATENATE("Prota_juvenil!","E",$B4))</f>
        <v>0</v>
      </c>
      <c r="F22" s="99">
        <f t="shared" ca="1" si="0"/>
        <v>0</v>
      </c>
    </row>
    <row r="23" spans="1:6" ht="14.25" customHeight="1">
      <c r="A23" s="55" t="s">
        <v>75</v>
      </c>
      <c r="B23" s="99">
        <f ca="1">INDIRECT(CONCATENATE("Pratica_experi!","B",$B4))</f>
        <v>0</v>
      </c>
      <c r="C23" s="98">
        <f ca="1">INDIRECT(CONCATENATE("Pratica_experi!","C",$B4))</f>
        <v>0</v>
      </c>
      <c r="D23" s="100">
        <f ca="1">INDIRECT(CONCATENATE("Pratica_experi!","D",$B4))</f>
        <v>0</v>
      </c>
      <c r="E23" s="99">
        <f ca="1">INDIRECT(CONCATENATE("Pratica_experi!","E",$B4))</f>
        <v>0</v>
      </c>
      <c r="F23" s="99">
        <f t="shared" ca="1" si="0"/>
        <v>0</v>
      </c>
    </row>
    <row r="24" spans="1:6" ht="14.25" customHeight="1">
      <c r="A24" s="55" t="s">
        <v>76</v>
      </c>
      <c r="B24" s="98">
        <f ca="1">INDIRECT(CONCATENATE("ELET!","B",$B4))</f>
        <v>0</v>
      </c>
      <c r="C24" s="98">
        <f ca="1">INDIRECT(CONCATENATE("ELET!","C",$B4))</f>
        <v>0</v>
      </c>
      <c r="D24" s="98">
        <f ca="1">INDIRECT(CONCATENATE("ELET!","D",$B4))</f>
        <v>0</v>
      </c>
      <c r="E24" s="99">
        <f ca="1">INDIRECT(CONCATENATE("ELET!","E",$B4))</f>
        <v>0</v>
      </c>
      <c r="F24" s="99">
        <f t="shared" ca="1" si="0"/>
        <v>0</v>
      </c>
    </row>
    <row r="25" spans="1:6" ht="14.25" customHeight="1">
      <c r="A25" s="55" t="s">
        <v>77</v>
      </c>
      <c r="B25" s="98">
        <f ca="1">INDIRECT(CONCATENATE("Projeto_de_vida!","B",$B4))</f>
        <v>0</v>
      </c>
      <c r="C25" s="98">
        <f ca="1">INDIRECT(CONCATENATE("Projeto_de_vida!","C",$B4))</f>
        <v>0</v>
      </c>
      <c r="D25" s="98">
        <f ca="1">INDIRECT(CONCATENATE("Projeto_de_vida!","D",$B4))</f>
        <v>0</v>
      </c>
      <c r="E25" s="99">
        <f ca="1">INDIRECT(CONCATENATE("Projeto_de_vida!","E",$B4))</f>
        <v>0</v>
      </c>
      <c r="F25" s="99">
        <f t="shared" ca="1" si="0"/>
        <v>0</v>
      </c>
    </row>
    <row r="26" spans="1:6" ht="14.25" customHeight="1">
      <c r="A26" s="55" t="s">
        <v>78</v>
      </c>
      <c r="B26" s="99">
        <f ca="1">INDIRECT(CONCATENATE("Educ_tec_mid!","B",$B4))</f>
        <v>0</v>
      </c>
      <c r="C26" s="98">
        <f ca="1">INDIRECT(CONCATENATE("Educ_tec_mid!","C",$B4))</f>
        <v>0</v>
      </c>
      <c r="D26" s="100">
        <f ca="1">INDIRECT(CONCATENATE("Educ_tec_mid!","D",$B4))</f>
        <v>0</v>
      </c>
      <c r="E26" s="99">
        <f ca="1">INDIRECT(CONCATENATE("Educ_tec_mid!","E",$B4))</f>
        <v>0</v>
      </c>
      <c r="F26" s="99">
        <f t="shared" ca="1" si="0"/>
        <v>0</v>
      </c>
    </row>
    <row r="27" spans="1:6" ht="14.25" customHeight="1">
      <c r="A27" s="57" t="s">
        <v>40</v>
      </c>
      <c r="B27" s="99">
        <f ca="1">INDIRECT(CONCATENATE("intervcom!","B",$B4))</f>
        <v>0</v>
      </c>
      <c r="C27" s="98">
        <f ca="1">INDIRECT(CONCATENATE("intervcom!","C",$B4))</f>
        <v>0</v>
      </c>
      <c r="D27" s="100">
        <f ca="1">INDIRECT(CONCATENATE("intervcom!","D",$B4))</f>
        <v>0</v>
      </c>
      <c r="E27" s="99">
        <f ca="1">INDIRECT(CONCATENATE("intervcom!","E",$B4))</f>
        <v>0</v>
      </c>
      <c r="F27" s="99">
        <f ca="1">MEDIAN(B27:E27)</f>
        <v>0</v>
      </c>
    </row>
    <row r="28" spans="1:6" ht="14.25" customHeight="1">
      <c r="A28" s="57" t="s">
        <v>79</v>
      </c>
      <c r="B28" s="99">
        <f ca="1">INDIRECT(CONCATENATE("ISC!","B",$B4))</f>
        <v>0</v>
      </c>
      <c r="C28" s="98">
        <f ca="1">INDIRECT(CONCATENATE("ISC!","C",$B4))</f>
        <v>0</v>
      </c>
      <c r="D28" s="100">
        <f ca="1">INDIRECT(CONCATENATE("ISC!","D",$B4))</f>
        <v>0</v>
      </c>
      <c r="E28" s="99">
        <f ca="1">INDIRECT(CONCATENATE("ISC!","E",$B4))</f>
        <v>0</v>
      </c>
      <c r="F28" s="99">
        <f t="shared" ca="1" si="0"/>
        <v>0</v>
      </c>
    </row>
    <row r="29" spans="1:6" ht="14.25" customHeight="1">
      <c r="A29" s="57" t="s">
        <v>80</v>
      </c>
      <c r="B29" s="98">
        <f ca="1">INDIRECT(CONCATENATE("EP!","B",$B4))</f>
        <v>0</v>
      </c>
      <c r="C29" s="98">
        <f ca="1">INDIRECT(CONCATENATE("EP!","C",$B4))</f>
        <v>0</v>
      </c>
      <c r="D29" s="98">
        <f ca="1">INDIRECT(CONCATENATE("EP!","D",$B4))</f>
        <v>0</v>
      </c>
      <c r="E29" s="99">
        <f ca="1">INDIRECT(CONCATENATE("EP!","E",$B4))</f>
        <v>0</v>
      </c>
      <c r="F29" s="99">
        <f t="shared" ca="1" si="0"/>
        <v>0</v>
      </c>
    </row>
    <row r="30" spans="1:6" ht="14.25" customHeight="1">
      <c r="A30" s="57" t="s">
        <v>43</v>
      </c>
      <c r="B30" s="99">
        <f ca="1">INDIRECT(CONCATENATE("Higie_Segu_trab!","B",$B4))</f>
        <v>0</v>
      </c>
      <c r="C30" s="98">
        <f ca="1">INDIRECT(CONCATENATE("Higie_Segu_trab!","C",$B4))</f>
        <v>0</v>
      </c>
      <c r="D30" s="100">
        <f ca="1">INDIRECT(CONCATENATE("Higie_Segu_trab!","D",$B4))</f>
        <v>0</v>
      </c>
      <c r="E30" s="99">
        <f ca="1">INDIRECT(CONCATENATE("Higie_Segu_trab!","E",$B4))</f>
        <v>0</v>
      </c>
      <c r="F30" s="99">
        <f t="shared" ca="1" si="0"/>
        <v>0</v>
      </c>
    </row>
    <row r="31" spans="1:6" ht="14.25" customHeight="1">
      <c r="A31" s="57" t="s">
        <v>81</v>
      </c>
      <c r="B31" s="99">
        <f ca="1">INDIRECT(CONCATENATE("Hist_cult_des!","B",$B4))</f>
        <v>0</v>
      </c>
      <c r="C31" s="98">
        <f ca="1">INDIRECT(CONCATENATE("Hist_cult_des!","C",$B4))</f>
        <v>0</v>
      </c>
      <c r="D31" s="100">
        <f ca="1">INDIRECT(CONCATENATE("Hist_cult_des!","D",$B4))</f>
        <v>0</v>
      </c>
      <c r="E31" s="99">
        <f ca="1">INDIRECT(CONCATENATE("Hist_cult_des!","E",$B4))</f>
        <v>0</v>
      </c>
      <c r="F31" s="99">
        <f t="shared" ca="1" si="0"/>
        <v>0</v>
      </c>
    </row>
    <row r="32" spans="1:6" ht="14.25" customHeight="1">
      <c r="A32" s="57" t="s">
        <v>82</v>
      </c>
      <c r="B32" s="99">
        <f ca="1">INDIRECT(CONCATENATE("Pro_Cri_Desi!","B",$B4))</f>
        <v>0</v>
      </c>
      <c r="C32" s="98">
        <f ca="1">INDIRECT(CONCATENATE("Pro_Cri_Desi!","C",$B4))</f>
        <v>0</v>
      </c>
      <c r="D32" s="100">
        <f ca="1">INDIRECT(CONCATENATE("Pro_Cri_Desi!","D",$B4))</f>
        <v>0</v>
      </c>
      <c r="E32" s="99">
        <f ca="1">INDIRECT(CONCATENATE("Pro_Cri_Desi!","E",$B4))</f>
        <v>0</v>
      </c>
      <c r="F32" s="99">
        <f t="shared" ca="1" si="0"/>
        <v>0</v>
      </c>
    </row>
    <row r="33" spans="1:6" ht="14.25" customHeight="1">
      <c r="A33" s="57" t="s">
        <v>83</v>
      </c>
      <c r="B33" s="99">
        <f ca="1">INDIRECT(CONCATENATE("Funda_desenho!","B",$B4))</f>
        <v>0</v>
      </c>
      <c r="C33" s="98">
        <f ca="1">INDIRECT(CONCATENATE("Funda_desenho!","C",$B4))</f>
        <v>0</v>
      </c>
      <c r="D33" s="100">
        <f ca="1">INDIRECT(CONCATENATE("Funda_desenho!","D",$B4))</f>
        <v>0</v>
      </c>
      <c r="E33" s="99">
        <f ca="1">INDIRECT(CONCATENATE("Funda_desenho!","E",$B4))</f>
        <v>0</v>
      </c>
      <c r="F33" s="99">
        <f t="shared" ca="1" si="0"/>
        <v>0</v>
      </c>
    </row>
    <row r="34" spans="1:6" ht="14.25" customHeight="1">
      <c r="A34" s="57" t="s">
        <v>84</v>
      </c>
      <c r="B34" s="99">
        <f ca="1">INDIRECT(CONCATENATE("Desen_Pesq_Mercado!","B",$B4))</f>
        <v>0</v>
      </c>
      <c r="C34" s="98">
        <f ca="1">INDIRECT(CONCATENATE("Desen_Pesq_Mercado!","C",$B4))</f>
        <v>0</v>
      </c>
      <c r="D34" s="100">
        <f ca="1">INDIRECT(CONCATENATE("Desen_Pesq_Mercado!","D",$B4))</f>
        <v>0</v>
      </c>
      <c r="E34" s="99">
        <f ca="1">INDIRECT(CONCATENATE("Desen_Pesq_Mercado!","E",$B4))</f>
        <v>0</v>
      </c>
      <c r="F34" s="99">
        <f t="shared" ca="1" si="0"/>
        <v>0</v>
      </c>
    </row>
    <row r="35" spans="1:6" ht="14.25" customHeight="1">
      <c r="A35" s="57" t="s">
        <v>48</v>
      </c>
      <c r="B35" s="99">
        <f ca="1">INDIRECT(CONCATENATE("Modela_Graf_cal!","B",$B4))</f>
        <v>0</v>
      </c>
      <c r="C35" s="98">
        <f ca="1">INDIRECT(CONCATENATE("Modela_Graf_cal!","C",$B4))</f>
        <v>0</v>
      </c>
      <c r="D35" s="100">
        <f ca="1">INDIRECT(CONCATENATE("Modela_Graf_cal!","D",$B4))</f>
        <v>0</v>
      </c>
      <c r="E35" s="99">
        <f ca="1">INDIRECT(CONCATENATE("Modela_Graf_cal!","E",$B4))</f>
        <v>0</v>
      </c>
      <c r="F35" s="99">
        <f t="shared" ca="1" si="0"/>
        <v>0</v>
      </c>
    </row>
    <row r="36" spans="1:6" ht="14.25" customHeight="1">
      <c r="A36" s="57" t="s">
        <v>49</v>
      </c>
      <c r="B36" s="99">
        <f ca="1">INDIRECT(CONCATENATE("Profabdc!","B",$B4))</f>
        <v>0</v>
      </c>
      <c r="C36" s="98">
        <f ca="1">INDIRECT(CONCATENATE("Profabdc!","C",$B4))</f>
        <v>0</v>
      </c>
      <c r="D36" s="100">
        <f ca="1">INDIRECT(CONCATENATE("Profabdc!","D",$B4))</f>
        <v>0</v>
      </c>
      <c r="E36" s="99">
        <f ca="1">INDIRECT(CONCATENATE("Profabdc!","E",$B4))</f>
        <v>0</v>
      </c>
      <c r="F36" s="99">
        <f ca="1">MEDIAN(B36:E36)</f>
        <v>0</v>
      </c>
    </row>
    <row r="37" spans="1:6" ht="14.25" customHeight="1">
      <c r="A37" s="57" t="s">
        <v>50</v>
      </c>
      <c r="B37" s="99">
        <f ca="1">INDIRECT(CONCATENATE("SustentMat!","B",$B4))</f>
        <v>0</v>
      </c>
      <c r="C37" s="98">
        <f ca="1">INDIRECT(CONCATENATE("SustentMat!","C",$B4))</f>
        <v>0</v>
      </c>
      <c r="D37" s="100">
        <f ca="1">INDIRECT(CONCATENATE("SustentMat!","D",$B4))</f>
        <v>0</v>
      </c>
      <c r="E37" s="99">
        <f ca="1">INDIRECT(CONCATENATE("SustentMat!","E",$B4))</f>
        <v>0</v>
      </c>
      <c r="F37" s="99">
        <f t="shared" ref="F37:F45" ca="1" si="1">MEDIAN(B37:E37)</f>
        <v>0</v>
      </c>
    </row>
    <row r="38" spans="1:6" ht="14.25" customHeight="1">
      <c r="A38" s="57" t="s">
        <v>85</v>
      </c>
      <c r="B38" s="99">
        <f ca="1">INDIRECT(CONCATENATE("Modelagem_plana_Cal!","B",$B4))</f>
        <v>0</v>
      </c>
      <c r="C38" s="98">
        <f ca="1">INDIRECT(CONCATENATE("Modelagem_plana_Cal!","C",$B4))</f>
        <v>0</v>
      </c>
      <c r="D38" s="100">
        <f ca="1">INDIRECT(CONCATENATE("Modelagem_plana_Cal!","D",$B4))</f>
        <v>0</v>
      </c>
      <c r="E38" s="99">
        <f ca="1">INDIRECT(CONCATENATE("Modelagem_plana_Cal!","E",$B4))</f>
        <v>0</v>
      </c>
      <c r="F38" s="99">
        <f t="shared" ca="1" si="1"/>
        <v>0</v>
      </c>
    </row>
    <row r="39" spans="1:6" ht="14.25" customHeight="1">
      <c r="A39" s="57" t="s">
        <v>86</v>
      </c>
      <c r="B39" s="99">
        <f ca="1">INDIRECT(CONCATENATE("Proces_cria_designII!","B",$B4))</f>
        <v>0</v>
      </c>
      <c r="C39" s="98">
        <f ca="1">INDIRECT(CONCATENATE("Proces_cria_designII!","C",$B4))</f>
        <v>0</v>
      </c>
      <c r="D39" s="100">
        <f ca="1">INDIRECT(CONCATENATE("Proces_cria_designII!","D",$B4))</f>
        <v>0</v>
      </c>
      <c r="E39" s="99">
        <f ca="1">INDIRECT(CONCATENATE("Proces_cria_designII!","E",$B4))</f>
        <v>0</v>
      </c>
      <c r="F39" s="99">
        <f t="shared" ca="1" si="1"/>
        <v>0</v>
      </c>
    </row>
    <row r="40" spans="1:6" ht="14.25" customHeight="1">
      <c r="A40" s="57" t="s">
        <v>87</v>
      </c>
      <c r="B40" s="99">
        <f ca="1">INDIRECT(CONCATENATE("DesProjeto1!","B",$B4))</f>
        <v>0</v>
      </c>
      <c r="C40" s="98">
        <f ca="1">INDIRECT(CONCATENATE("DesProjeto1!","C",$B4))</f>
        <v>0</v>
      </c>
      <c r="D40" s="100">
        <f ca="1">INDIRECT(CONCATENATE("DesProjeto1!","D",$B4))</f>
        <v>0</v>
      </c>
      <c r="E40" s="99">
        <f ca="1">INDIRECT(CONCATENATE("DesProjeto1!","E",$B4))</f>
        <v>0</v>
      </c>
      <c r="F40" s="99">
        <f t="shared" ca="1" si="1"/>
        <v>0</v>
      </c>
    </row>
    <row r="41" spans="1:6" ht="14.25" customHeight="1">
      <c r="A41" s="57" t="s">
        <v>88</v>
      </c>
      <c r="B41" s="99">
        <f ca="1">INDIRECT(CONCATENATE("Modela_Cal_3D!","B",$B4))</f>
        <v>0</v>
      </c>
      <c r="C41" s="98">
        <f ca="1">INDIRECT(CONCATENATE("Modela_Cal_3D!","C",$B4))</f>
        <v>0</v>
      </c>
      <c r="D41" s="100">
        <f ca="1">INDIRECT(CONCATENATE("Modela_Cal_3D!","D",$B4))</f>
        <v>0</v>
      </c>
      <c r="E41" s="99">
        <f ca="1">INDIRECT(CONCATENATE("Modela_Cal_3D!","E",$B4))</f>
        <v>0</v>
      </c>
      <c r="F41" s="99">
        <f t="shared" ca="1" si="1"/>
        <v>0</v>
      </c>
    </row>
    <row r="42" spans="1:6" ht="14.25" customHeight="1">
      <c r="A42" s="57" t="s">
        <v>89</v>
      </c>
      <c r="B42" s="99">
        <f ca="1">INDIRECT(CONCATENATE("Desenv_de_Projeto2!","B",$B4))</f>
        <v>0</v>
      </c>
      <c r="C42" s="98">
        <f ca="1">INDIRECT(CONCATENATE("Desenv_de_Projeto2!","C",$B4))</f>
        <v>0</v>
      </c>
      <c r="D42" s="100">
        <f ca="1">INDIRECT(CONCATENATE("Desenv_de_Projeto2!","D",$B4))</f>
        <v>0</v>
      </c>
      <c r="E42" s="99">
        <f ca="1">INDIRECT(CONCATENATE("Desenv_de_Projeto2!","E",$B4))</f>
        <v>0</v>
      </c>
      <c r="F42" s="99">
        <f t="shared" ca="1" si="1"/>
        <v>0</v>
      </c>
    </row>
    <row r="43" spans="1:6" ht="14.25" customHeight="1">
      <c r="A43" s="57" t="s">
        <v>56</v>
      </c>
      <c r="B43" s="99">
        <f ca="1">INDIRECT(CONCATENATE("Gest_Logis_Inov!","B",$B4))</f>
        <v>0</v>
      </c>
      <c r="C43" s="98">
        <f ca="1">INDIRECT(CONCATENATE("Gest_Logis_Inov!","C",$B4))</f>
        <v>0</v>
      </c>
      <c r="D43" s="99">
        <f ca="1">INDIRECT(CONCATENATE("Gest_Logis_Inov!","D",$B4))</f>
        <v>0</v>
      </c>
      <c r="E43" s="99">
        <f ca="1">INDIRECT(CONCATENATE("Gest_Logis_Inov!","E",$B4))</f>
        <v>0</v>
      </c>
      <c r="F43" s="99">
        <f t="shared" ca="1" si="1"/>
        <v>0</v>
      </c>
    </row>
    <row r="44" spans="1:6" ht="14.25" customHeight="1">
      <c r="A44" s="57" t="s">
        <v>90</v>
      </c>
      <c r="B44" s="99">
        <f ca="1">INDIRECT(CONCATENATE("Metod_Cientif_design!","B",$B4))</f>
        <v>0</v>
      </c>
      <c r="C44" s="98">
        <f ca="1">INDIRECT(CONCATENATE("Metod_Cientif_design!","C",$B4))</f>
        <v>0</v>
      </c>
      <c r="D44" s="100">
        <f ca="1">INDIRECT(CONCATENATE("Metod_Cientif_design!","D",$B4))</f>
        <v>0</v>
      </c>
      <c r="E44" s="99">
        <f ca="1">INDIRECT(CONCATENATE("Metod_Cientif_design!","E",$B4))</f>
        <v>0</v>
      </c>
      <c r="F44" s="99">
        <f t="shared" ca="1" si="1"/>
        <v>0</v>
      </c>
    </row>
    <row r="45" spans="1:6" ht="14.25" customHeight="1">
      <c r="A45" s="57" t="s">
        <v>91</v>
      </c>
      <c r="B45" s="99">
        <f ca="1">INDIRECT(CONCATENATE("Plan_Contr_Prod_desig!","B",$B4))</f>
        <v>0</v>
      </c>
      <c r="C45" s="98">
        <f ca="1">INDIRECT(CONCATENATE("Plan_Contr_Prod_desig!","C",$B4))</f>
        <v>0</v>
      </c>
      <c r="D45" s="100">
        <f ca="1">INDIRECT(CONCATENATE("Plan_Contr_Prod_desig!","D",$B4))</f>
        <v>0</v>
      </c>
      <c r="E45" s="99">
        <f ca="1">INDIRECT(CONCATENATE("Plan_Contr_Prod_desig!","E",$B4))</f>
        <v>0</v>
      </c>
      <c r="F45" s="99">
        <f t="shared" ca="1" si="1"/>
        <v>0</v>
      </c>
    </row>
    <row r="47" spans="1:6">
      <c r="A47" s="117" t="s">
        <v>177</v>
      </c>
      <c r="B47" s="113"/>
      <c r="C47" s="113"/>
      <c r="D47" s="113"/>
      <c r="E47" s="113"/>
      <c r="F47" s="114"/>
    </row>
    <row r="48" spans="1:6">
      <c r="A48" s="115"/>
      <c r="B48" s="108"/>
      <c r="C48" s="108"/>
      <c r="D48" s="108"/>
      <c r="E48" s="108"/>
      <c r="F48" s="116"/>
    </row>
    <row r="50" spans="1:6">
      <c r="A50" s="134" t="s">
        <v>174</v>
      </c>
      <c r="B50" s="135"/>
      <c r="C50" s="135"/>
      <c r="D50" s="135"/>
      <c r="E50" s="135"/>
      <c r="F50" s="135"/>
    </row>
  </sheetData>
  <sheetProtection algorithmName="SHA-512" hashValue="POAly6ZtJRm4+gnBjXfAvstd5MBiqTNT2rmiPuNHCenWTZhDZBfronfKOAvjcIZ+IB6+wvGJQmHtESyOUvMVAQ==" saltValue="crUA3ew24DoSEdLu7k02Bg==" spinCount="100000" sheet="1" objects="1" scenarios="1"/>
  <mergeCells count="6">
    <mergeCell ref="A50:F50"/>
    <mergeCell ref="A1:F2"/>
    <mergeCell ref="A3:F3"/>
    <mergeCell ref="B4:C4"/>
    <mergeCell ref="D4:F4"/>
    <mergeCell ref="A5:F5"/>
  </mergeCells>
  <conditionalFormatting sqref="B8:F45">
    <cfRule type="cellIs" dxfId="2" priority="1" operator="greaterThanOrEqual">
      <formula>7</formula>
    </cfRule>
  </conditionalFormatting>
  <conditionalFormatting sqref="B8:F45">
    <cfRule type="cellIs" dxfId="1" priority="2" operator="lessThan">
      <formula>7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>
      <selection sqref="A1:P2"/>
    </sheetView>
  </sheetViews>
  <sheetFormatPr defaultColWidth="14.42578125" defaultRowHeight="15" customHeight="1"/>
  <cols>
    <col min="2" max="2" width="11.5703125" customWidth="1"/>
    <col min="4" max="16" width="11.5703125" customWidth="1"/>
  </cols>
  <sheetData>
    <row r="1" spans="1:16">
      <c r="A1" s="161" t="s">
        <v>92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30"/>
    </row>
    <row r="2" spans="1:16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3"/>
    </row>
    <row r="3" spans="1:16">
      <c r="A3" s="58" t="s">
        <v>93</v>
      </c>
      <c r="B3" s="59" t="s">
        <v>94</v>
      </c>
      <c r="C3" s="58" t="s">
        <v>95</v>
      </c>
      <c r="D3" s="59" t="s">
        <v>96</v>
      </c>
      <c r="E3" s="162" t="s">
        <v>97</v>
      </c>
      <c r="F3" s="152"/>
      <c r="G3" s="153"/>
      <c r="H3" s="59">
        <f>COUNTA(ALNS!A4:A43)</f>
        <v>40</v>
      </c>
      <c r="I3" s="160" t="s">
        <v>98</v>
      </c>
      <c r="J3" s="152"/>
      <c r="K3" s="152"/>
      <c r="L3" s="152"/>
      <c r="M3" s="152"/>
      <c r="N3" s="152"/>
      <c r="O3" s="152"/>
      <c r="P3" s="153"/>
    </row>
    <row r="4" spans="1:16">
      <c r="A4" s="163" t="s">
        <v>99</v>
      </c>
      <c r="B4" s="129"/>
      <c r="C4" s="130"/>
      <c r="D4" s="60" t="s">
        <v>100</v>
      </c>
      <c r="E4" s="60" t="s">
        <v>101</v>
      </c>
      <c r="F4" s="60" t="s">
        <v>102</v>
      </c>
      <c r="G4" s="60" t="s">
        <v>103</v>
      </c>
      <c r="H4" s="60" t="s">
        <v>104</v>
      </c>
      <c r="I4" s="60" t="s">
        <v>105</v>
      </c>
      <c r="J4" s="60" t="s">
        <v>106</v>
      </c>
      <c r="K4" s="60" t="s">
        <v>107</v>
      </c>
      <c r="L4" s="60" t="s">
        <v>108</v>
      </c>
      <c r="M4" s="60" t="s">
        <v>109</v>
      </c>
      <c r="N4" s="60" t="s">
        <v>110</v>
      </c>
      <c r="O4" s="60" t="s">
        <v>111</v>
      </c>
      <c r="P4" s="60" t="s">
        <v>112</v>
      </c>
    </row>
    <row r="5" spans="1:16">
      <c r="A5" s="131"/>
      <c r="B5" s="132"/>
      <c r="C5" s="133"/>
      <c r="D5" s="61" t="b">
        <v>1</v>
      </c>
      <c r="E5" s="61" t="b">
        <v>1</v>
      </c>
      <c r="F5" s="61" t="b">
        <v>1</v>
      </c>
      <c r="G5" s="61" t="b">
        <v>1</v>
      </c>
      <c r="H5" s="61" t="b">
        <v>1</v>
      </c>
      <c r="I5" s="61" t="b">
        <v>0</v>
      </c>
      <c r="J5" s="61" t="b">
        <v>0</v>
      </c>
      <c r="K5" s="61" t="b">
        <v>0</v>
      </c>
      <c r="L5" s="61" t="b">
        <v>0</v>
      </c>
      <c r="M5" s="61" t="b">
        <v>1</v>
      </c>
      <c r="N5" s="61" t="b">
        <v>1</v>
      </c>
      <c r="O5" s="61" t="b">
        <v>1</v>
      </c>
      <c r="P5" s="61" t="b">
        <v>1</v>
      </c>
    </row>
    <row r="6" spans="1:16">
      <c r="A6" s="160"/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1:16" ht="18.75" customHeight="1">
      <c r="A7" s="164" t="s">
        <v>113</v>
      </c>
      <c r="B7" s="152"/>
      <c r="C7" s="153"/>
      <c r="D7" s="62">
        <v>1</v>
      </c>
      <c r="E7" s="62">
        <v>2</v>
      </c>
      <c r="F7" s="62">
        <v>3</v>
      </c>
      <c r="G7" s="62">
        <v>4</v>
      </c>
      <c r="H7" s="62" t="s">
        <v>114</v>
      </c>
      <c r="I7" s="155" t="s">
        <v>115</v>
      </c>
      <c r="J7" s="129"/>
      <c r="K7" s="129"/>
      <c r="L7" s="130"/>
      <c r="M7" s="155" t="s">
        <v>116</v>
      </c>
      <c r="N7" s="129"/>
      <c r="O7" s="129"/>
      <c r="P7" s="130"/>
    </row>
    <row r="8" spans="1:16" ht="18.75" customHeight="1">
      <c r="A8" s="151" t="s">
        <v>117</v>
      </c>
      <c r="B8" s="152"/>
      <c r="C8" s="153"/>
      <c r="D8" s="63">
        <f>IFERROR(AVERAGE(IF(D5=TRUE,ART!B4:B43),IF(E5=TRUE,BIO!B4:B43),IF(F5=TRUE,ED_FIS!B4:B43),IF(G5=TRUE,FIL!B4:B43),IF(H5=TRUE,FIS!B4:B43),IF(I5=TRUE,GEO!B4:B43),IF(J5=TRUE,HIST!B4:B43),IF(K5=TRUE,ESP!B4:B43),IF(L5=TRUE,ING!B4:B43),IF(M5=TRUE,LP!B4:B43),IF(N5=TRUE,MAT!B4:B43),IF(O5=TRUE,QUI!B4:B43),IF(P5=TRUE,SOC!B4:B43)),)</f>
        <v>0</v>
      </c>
      <c r="E8" s="64">
        <f>IFERROR(AVERAGE(IF(D5=TRUE,ART!C4:C43),IF(E5=TRUE,BIO!C4:C43),IF(F5=TRUE,ED_FIS!C4:C43),IF(G5=TRUE,FIL!C4:C43),IF(H5=TRUE,FIS!C4:C43),IF(I5=TRUE,GEO!C4:C43),IF(J5=TRUE,HIST!C4:C43),IF(K5=TRUE,ESP!C4:C43),IF(L5=TRUE,ING!C4:C43),IF(M5=TRUE,LP!C4:C43),IF(N5=TRUE,MAT!C4:C43),IF(O5=TRUE,QUI!C4:C43),IF(P5=TRUE,SOC!C4:C43)),)</f>
        <v>0</v>
      </c>
      <c r="F8" s="63">
        <f>IFERROR(AVERAGE(IF(D5=TRUE,ART!D4:D43),IF(E5=TRUE,BIO!D4:D43),IF(F5=TRUE,ED_FIS!D4:D43),IF(G5=TRUE,FIL!D4:D43),IF(H5=TRUE,FIS!D4:D43),IF(I5=TRUE,GEO!D4:D43),IF(J5=TRUE,HIST!D4:D43),IF(K5=TRUE,ESP!D4:D43),IF(L5=TRUE,ING!D4:D43),IF(M5=TRUE,LP!D4:D43),IF(N5=TRUE,MAT!D4:D43),IF(O5=TRUE,QUI!D4:D43),IF(P5=TRUE,SOC!D4:D43)),)</f>
        <v>0</v>
      </c>
      <c r="G8" s="63">
        <f>IFERROR(AVERAGE(IF(D5=TRUE,ART!E4:E43),IF(E5=TRUE,BIO!E4:E43),IF(F5=TRUE,ED_FIS!E4:E43),IF(G5=TRUE,FIL!E4:E43),IF(H5=TRUE,FIS!E4:E43),IF(I5=TRUE,GEO!E4:E43),IF(J5=TRUE,HIST!E4:E43),IF(K5=TRUE,ESP!E4:E43),IF(L5=TRUE,ING!E4:E43),IF(M5=TRUE,LP!E4:E43),IF(N5=TRUE,MAT!E4:E43),IF(O5=TRUE,QUI!E4:E43),IF(P5=TRUE,SOC!E4:E43)),)</f>
        <v>0</v>
      </c>
      <c r="H8" s="63">
        <f>IFERROR(AVERAGE(D8:G8),)</f>
        <v>0</v>
      </c>
      <c r="I8" s="156"/>
      <c r="J8" s="157"/>
      <c r="K8" s="157"/>
      <c r="L8" s="158"/>
      <c r="M8" s="156"/>
      <c r="N8" s="157"/>
      <c r="O8" s="157"/>
      <c r="P8" s="158"/>
    </row>
    <row r="9" spans="1:16" ht="18.75" customHeight="1">
      <c r="A9" s="154" t="str">
        <f>CONCATENATE("Nº de alunos com média maior ou igual a ",L16,":")</f>
        <v>Nº de alunos com média maior ou igual a 7:</v>
      </c>
      <c r="B9" s="152"/>
      <c r="C9" s="153"/>
      <c r="D9" s="65">
        <f>IF(D8&lt;&gt;"",H3-D10,)</f>
        <v>25</v>
      </c>
      <c r="E9" s="65">
        <f>IF(E8&lt;&gt;"",H3-E10,)</f>
        <v>40</v>
      </c>
      <c r="F9" s="65">
        <f>IF(F8&lt;&gt;"",H3-F10,)</f>
        <v>40</v>
      </c>
      <c r="G9" s="65">
        <f>IF(G8&lt;&gt;"",H3-G10,)</f>
        <v>40</v>
      </c>
      <c r="H9" s="65">
        <f>IF(H8&lt;&gt;"",H3-H10,)</f>
        <v>25</v>
      </c>
      <c r="I9" s="156"/>
      <c r="J9" s="157"/>
      <c r="K9" s="157"/>
      <c r="L9" s="158"/>
      <c r="M9" s="156"/>
      <c r="N9" s="157"/>
      <c r="O9" s="157"/>
      <c r="P9" s="158"/>
    </row>
    <row r="10" spans="1:16" ht="18.75" customHeight="1">
      <c r="A10" s="154" t="str">
        <f>CONCATENATE("Nº de alunos com média menor que ",L16,":")</f>
        <v>Nº de alunos com média menor que 7:</v>
      </c>
      <c r="B10" s="152"/>
      <c r="C10" s="153"/>
      <c r="D10" s="66">
        <v>15</v>
      </c>
      <c r="E10" s="66">
        <v>0</v>
      </c>
      <c r="F10" s="66">
        <v>0</v>
      </c>
      <c r="G10" s="66">
        <v>0</v>
      </c>
      <c r="H10" s="66">
        <v>15</v>
      </c>
      <c r="I10" s="156"/>
      <c r="J10" s="157"/>
      <c r="K10" s="157"/>
      <c r="L10" s="158"/>
      <c r="M10" s="156"/>
      <c r="N10" s="157"/>
      <c r="O10" s="157"/>
      <c r="P10" s="158"/>
    </row>
    <row r="11" spans="1:16" ht="18.75" customHeight="1">
      <c r="A11" s="154" t="str">
        <f>CONCATENATE("% de alunos com média maior ou igual a ",L16,":")</f>
        <v>% de alunos com média maior ou igual a 7:</v>
      </c>
      <c r="B11" s="152"/>
      <c r="C11" s="153"/>
      <c r="D11" s="67">
        <f>IF(D8&lt;&gt;"",D9/H3,)</f>
        <v>0.625</v>
      </c>
      <c r="E11" s="67">
        <f>IF(E8&lt;&gt;"",E9/H3,)</f>
        <v>1</v>
      </c>
      <c r="F11" s="67">
        <f>IF(F8&lt;&gt;"",F9/H3,)</f>
        <v>1</v>
      </c>
      <c r="G11" s="67">
        <f>IF(G8&lt;&gt;"",G9/H3,)</f>
        <v>1</v>
      </c>
      <c r="H11" s="67">
        <f>IF(H8&lt;&gt;"",H9/H3,)</f>
        <v>0.625</v>
      </c>
      <c r="I11" s="156"/>
      <c r="J11" s="157"/>
      <c r="K11" s="157"/>
      <c r="L11" s="158"/>
      <c r="M11" s="156"/>
      <c r="N11" s="157"/>
      <c r="O11" s="157"/>
      <c r="P11" s="158"/>
    </row>
    <row r="12" spans="1:16" ht="18.75" customHeight="1">
      <c r="A12" s="154" t="str">
        <f>CONCATENATE("% de alunos com média menor que ",L16,":")</f>
        <v>% de alunos com média menor que 7:</v>
      </c>
      <c r="B12" s="152"/>
      <c r="C12" s="153"/>
      <c r="D12" s="67">
        <f t="shared" ref="D12:G12" si="0">IF(D8&lt;&gt;"",1-D11,)</f>
        <v>0.375</v>
      </c>
      <c r="E12" s="67">
        <f t="shared" si="0"/>
        <v>0</v>
      </c>
      <c r="F12" s="67">
        <f t="shared" si="0"/>
        <v>0</v>
      </c>
      <c r="G12" s="67">
        <f t="shared" si="0"/>
        <v>0</v>
      </c>
      <c r="H12" s="67">
        <f>IF(H8&lt;&gt;"",H10/H3,)</f>
        <v>0.375</v>
      </c>
      <c r="I12" s="156"/>
      <c r="J12" s="157"/>
      <c r="K12" s="157"/>
      <c r="L12" s="158"/>
      <c r="M12" s="156"/>
      <c r="N12" s="157"/>
      <c r="O12" s="157"/>
      <c r="P12" s="158"/>
    </row>
    <row r="13" spans="1:16" ht="18.75" customHeight="1">
      <c r="A13" s="159" t="str">
        <f>CONCATENATE("Nº de médias maiores ou iguais a ",5,":")</f>
        <v>Nº de médias maiores ou iguais a 5:</v>
      </c>
      <c r="B13" s="152"/>
      <c r="C13" s="153"/>
      <c r="D13" s="68">
        <f>IF(D8&lt;&gt;"",IFERROR(SUM(IF(D5=TRUE,COUNTIF(ART!B4:B43,CONCATENATE("&gt;=",5))),IF(E5=TRUE,COUNTIF(BIO!B4:B43,CONCATENATE("&gt;=",5))),IF(F5=TRUE,COUNTIF(ED_FIS!B4:B43,CONCATENATE("&gt;=",5))),IF(G5=TRUE,COUNTIF(FIL!B4:B43,CONCATENATE("&gt;=",5))),IF(H5=TRUE,COUNTIF(FIS!B4:B43,CONCATENATE("&gt;=",5))),IF(I5=TRUE,COUNTIF(GEO!B4:B43,CONCATENATE("&gt;=",5))),IF(J5=TRUE,COUNTIF(HIST!B4:B43,CONCATENATE("&gt;=",5))),IF(K5=TRUE,COUNTIF(ESP!B4:B43,CONCATENATE("&gt;=",5))),IF(L5=TRUE,COUNTIF(ING!B4:B43,CONCATENATE("&gt;=",5))),IF(M5=TRUE,COUNTIF(LP!B4:B43,CONCATENATE("&gt;=",5))),IF(N5=TRUE,COUNTIF(MAT!B4:B43,CONCATENATE("&gt;=",5))),IF(O5=TRUE,COUNTIF(QUI!B4:B43,CONCATENATE("&gt;=",5))),IF(P5=TRUE,COUNTIF(SOC!B4:B43,CONCATENATE("&gt;=",5)))),),)</f>
        <v>0</v>
      </c>
      <c r="E13" s="68">
        <f>IF(E8&lt;&gt;"",IFERROR(SUM(IF(D5=TRUE,COUNTIF(ART!C4:C43,CONCATENATE("&gt;=",5))),IF(E5=TRUE,COUNTIF(BIO!C4:C43,CONCATENATE("&gt;=",5))),IF(F5=TRUE,COUNTIF(ED_FIS!C4:C43,CONCATENATE("&gt;=",5))),IF(G5=TRUE,COUNTIF(FIL!C4:C43,CONCATENATE("&gt;=",5))),IF(H5=TRUE,COUNTIF(FIS!C4:C43,CONCATENATE("&gt;=",5))),IF(I5=TRUE,COUNTIF(GEO!C4:C43,CONCATENATE("&gt;=",5))),IF(J5=TRUE,COUNTIF(HIST!C4:C43,CONCATENATE("&gt;=",5))),IF(K5=TRUE,COUNTIF(ESP!C4:C43,CONCATENATE("&gt;=",5))),IF(L5=TRUE,COUNTIF(ING!C4:C43,CONCATENATE("&gt;=",5))),IF(M5=TRUE,COUNTIF(LP!C4:C43,CONCATENATE("&gt;=",5))),IF(N5=TRUE,COUNTIF(MAT!C4:C43,CONCATENATE("&gt;=",5))),IF(O5=TRUE,COUNTIF(QUI!C4:C43,CONCATENATE("&gt;=",5))),IF(P5=TRUE,COUNTIF(SOC!C4:C43,CONCATENATE("&gt;=",5)))),),)</f>
        <v>0</v>
      </c>
      <c r="F13" s="68">
        <f>IF(F8&lt;&gt;"",IFERROR(SUM(IF(D5=TRUE,COUNTIF(ART!D4:D43,CONCATENATE("&gt;=",5))),IF(E5=TRUE,COUNTIF(BIO!D4:D43,CONCATENATE("&gt;=",5))),IF(F5=TRUE,COUNTIF(ED_FIS!D4:D43,CONCATENATE("&gt;=",5))),IF(G5=TRUE,COUNTIF(FIL!D4:D43,CONCATENATE("&gt;=",5))),IF(H5=TRUE,COUNTIF(FIS!D4:D43,CONCATENATE("&gt;=",5))),IF(I5=TRUE,COUNTIF(GEO!D4:D43,CONCATENATE("&gt;=",5))),IF(J5=TRUE,COUNTIF(HIST!D4:D43,CONCATENATE("&gt;=",5))),IF(K5=TRUE,COUNTIF(ESP!D4:D43,CONCATENATE("&gt;=",5))),IF(L5=TRUE,COUNTIF(ING!D4:D43,CONCATENATE("&gt;=",5))),IF(M5=TRUE,COUNTIF(LP!D4:D43,CONCATENATE("&gt;=",5))),IF(N5=TRUE,COUNTIF(MAT!D4:D43,CONCATENATE("&gt;=",5))),IF(O5=TRUE,COUNTIF(QUI!D4:D43,CONCATENATE("&gt;=",5))),IF(P5=TRUE,COUNTIF(SOC!D4:D43,CONCATENATE("&gt;=",5)))),),)</f>
        <v>0</v>
      </c>
      <c r="G13" s="68">
        <f>IF(G8&lt;&gt;"",IFERROR(SUM(IF(D5=TRUE,COUNTIF(ART!E4:E43,CONCATENATE("&gt;=",5))),IF(E5=TRUE,COUNTIF(BIO!E4:E43,CONCATENATE("&gt;=",5))),IF(F5=TRUE,COUNTIF(ED_FIS!E4:E43,CONCATENATE("&gt;=",5))),IF(G5=TRUE,COUNTIF(FIL!E4:E43,CONCATENATE("&gt;=",5))),IF(H5=TRUE,COUNTIF(FIS!E4:E43,CONCATENATE("&gt;=",5))),IF(I5=TRUE,COUNTIF(GEO!E4:E43,CONCATENATE("&gt;=",5))),IF(J5=TRUE,COUNTIF(HIST!E4:E43,CONCATENATE("&gt;=",5))),IF(K5=TRUE,COUNTIF(ESP!E4:E43,CONCATENATE("&gt;=",5))),IF(L5=TRUE,COUNTIF(ING!E4:E43,CONCATENATE("&gt;=",5))),IF(M5=TRUE,COUNTIF(LP!E4:E43,CONCATENATE("&gt;=",5))),IF(N5=TRUE,COUNTIF(MAT!E4:E43,CONCATENATE("&gt;=",5))),IF(O5=TRUE,COUNTIF(QUI!E4:E43,CONCATENATE("&gt;=",5))),IF(P5=TRUE,COUNTIF(SOC!E4:E43,CONCATENATE("&gt;=",5)))),),)</f>
        <v>0</v>
      </c>
      <c r="H13" s="68">
        <f t="shared" ref="H13:H14" si="1">SUM(D13:G13)</f>
        <v>0</v>
      </c>
      <c r="I13" s="156"/>
      <c r="J13" s="157"/>
      <c r="K13" s="157"/>
      <c r="L13" s="158"/>
      <c r="M13" s="156"/>
      <c r="N13" s="157"/>
      <c r="O13" s="157"/>
      <c r="P13" s="158"/>
    </row>
    <row r="14" spans="1:16" ht="18.75" customHeight="1">
      <c r="A14" s="159" t="str">
        <f>CONCATENATE("Nº de médias menores que ",5,":")</f>
        <v>Nº de médias menores que 5:</v>
      </c>
      <c r="B14" s="152"/>
      <c r="C14" s="153"/>
      <c r="D14" s="68">
        <f>IF(D8&lt;&gt;"",IFERROR(SUM(IF(D5=TRUE,COUNTIF(ART!B4:B43,CONCATENATE("&lt;",5))),IF(E5=TRUE,COUNTIF(BIO!B4:B43,CONCATENATE("&lt;",5))),IF(F5=TRUE,COUNTIF(ED_FIS!B4:B43,CONCATENATE("&lt;",5))),IF(G5=TRUE,COUNTIF(FIL!B4:B43,CONCATENATE("&lt;",5))),IF(H5=TRUE,COUNTIF(FIS!B4:B43,CONCATENATE("&lt;",5))),IF(I5=TRUE,COUNTIF(GEO!B4:B43,CONCATENATE("&lt;",5))),IF(J5=TRUE,COUNTIF(HIST!B4:B43,CONCATENATE("&lt;",5))),IF(K5=TRUE,COUNTIF(ESP!B4:B43,CONCATENATE("&lt;",5))),IF(L5=TRUE,COUNTIF(ING!B4:B43,CONCATENATE("&lt;",5))),IF(M5=TRUE,COUNTIF(LP!B4:B43,CONCATENATE("&lt;",5))),IF(N5=TRUE,COUNTIF(MAT!B4:B43,CONCATENATE("&lt;",5))),IF(O5=TRUE,COUNTIF(QUI!B4:B43,CONCATENATE("&lt;",5))),IF(P5=TRUE,COUNTIF(SOC!B4:B43,CONCATENATE("&lt;",5)))),),)</f>
        <v>0</v>
      </c>
      <c r="E14" s="68">
        <f>IF(E8&lt;&gt;"",IFERROR(SUM(IF(D5=TRUE,COUNTIF(ART!C4:C43,CONCATENATE("&lt;",5))),IF(E5=TRUE,COUNTIF(BIO!C4:C43,CONCATENATE("&lt;",5))),IF(F5=TRUE,COUNTIF(ED_FIS!C4:C43,CONCATENATE("&lt;",5))),IF(G5=TRUE,COUNTIF(FIL!C4:C43,CONCATENATE("&lt;",5))),IF(H5=TRUE,COUNTIF(FIS!C4:C43,CONCATENATE("&lt;",5))),IF(I5=TRUE,COUNTIF(GEO!C4:C43,CONCATENATE("&lt;",5))),IF(J5=TRUE,COUNTIF(HIST!C4:C43,CONCATENATE("&lt;",5))),IF(K5=TRUE,COUNTIF(ESP!C4:C43,CONCATENATE("&lt;",5))),IF(L5=TRUE,COUNTIF(ING!C4:C43,CONCATENATE("&lt;",5))),IF(M5=TRUE,COUNTIF(LP!C4:C43,CONCATENATE("&lt;",5))),IF(N5=TRUE,COUNTIF(MAT!C4:C43,CONCATENATE("&lt;",5))),IF(O5=TRUE,COUNTIF(QUI!C4:C43,CONCATENATE("&lt;",5))),IF(P5=TRUE,COUNTIF(SOC!C4:C43,CONCATENATE("&lt;",5)))),),)</f>
        <v>0</v>
      </c>
      <c r="F14" s="68">
        <f>IF(F8&lt;&gt;"",IFERROR(SUM(IF(D5=TRUE,COUNTIF(ART!D4:D43,CONCATENATE("&lt;",5))),IF(E5=TRUE,COUNTIF(BIO!D4:D43,CONCATENATE("&lt;",5))),IF(F5=TRUE,COUNTIF(ED_FIS!D4:D43,CONCATENATE("&lt;",5))),IF(G5=TRUE,COUNTIF(FIL!D4:D43,CONCATENATE("&lt;",5))),IF(H5=TRUE,COUNTIF(FIS!D4:D43,CONCATENATE("&lt;",5))),IF(I5=TRUE,COUNTIF(GEO!D4:D43,CONCATENATE("&lt;",5))),IF(J5=TRUE,COUNTIF(HIST!D4:D43,CONCATENATE("&lt;",5))),IF(K5=TRUE,COUNTIF(ESP!D4:D43,CONCATENATE("&lt;",5))),IF(L5=TRUE,COUNTIF(ING!D4:D43,CONCATENATE("&lt;",5))),IF(M5=TRUE,COUNTIF(LP!D4:D43,CONCATENATE("&lt;",5))),IF(N5=TRUE,COUNTIF(MAT!D4:D43,CONCATENATE("&lt;",5))),IF(O5=TRUE,COUNTIF(QUI!D4:D43,CONCATENATE("&lt;",5))),IF(P5=TRUE,COUNTIF(SOC!D4:D43,CONCATENATE("&lt;",5)))),),)</f>
        <v>0</v>
      </c>
      <c r="G14" s="68">
        <f>IF(G8&lt;&gt;"",IFERROR(SUM(IF(D5=TRUE,COUNTIF(ART!E4:E43,CONCATENATE("&lt;",5))),IF(E5=TRUE,COUNTIF(BIO!E4:E43,CONCATENATE("&lt;",5))),IF(F5=TRUE,COUNTIF(ED_FIS!E4:E43,CONCATENATE("&lt;",5))),IF(G5=TRUE,COUNTIF(FIL!E4:E43,CONCATENATE("&lt;",5))),IF(H5=TRUE,COUNTIF(FIS!E4:E43,CONCATENATE("&lt;",5))),IF(I5=TRUE,COUNTIF(GEO!E4:E43,CONCATENATE("&lt;",5))),IF(J5=TRUE,COUNTIF(HIST!E4:E43,CONCATENATE("&lt;",5))),IF(K5=TRUE,COUNTIF(ESP!E4:E43,CONCATENATE("&lt;",5))),IF(L5=TRUE,COUNTIF(ING!E4:E43,CONCATENATE("&lt;",5))),IF(M5=TRUE,COUNTIF(LP!E4:E43,CONCATENATE("&lt;",5))),IF(N5=TRUE,COUNTIF(MAT!E4:E43,CONCATENATE("&lt;",5))),IF(O5=TRUE,COUNTIF(QUI!E4:E43,CONCATENATE("&lt;",5))),IF(P5=TRUE,COUNTIF(SOC!E4:E43,CONCATENATE("&lt;",5)))),),)</f>
        <v>0</v>
      </c>
      <c r="H14" s="68">
        <f t="shared" si="1"/>
        <v>0</v>
      </c>
      <c r="I14" s="156"/>
      <c r="J14" s="157"/>
      <c r="K14" s="157"/>
      <c r="L14" s="158"/>
      <c r="M14" s="156"/>
      <c r="N14" s="157"/>
      <c r="O14" s="157"/>
      <c r="P14" s="158"/>
    </row>
    <row r="15" spans="1:16" ht="18.75" customHeight="1">
      <c r="A15" s="159" t="str">
        <f>CONCATENATE("% de médias maiores ou iguais a ",5,":")</f>
        <v>% de médias maiores ou iguais a 5:</v>
      </c>
      <c r="B15" s="152"/>
      <c r="C15" s="153"/>
      <c r="D15" s="69" t="e">
        <f t="shared" ref="D15:H15" si="2">IF(D8&lt;&gt;"",D13/SUM(D13:D14),)</f>
        <v>#DIV/0!</v>
      </c>
      <c r="E15" s="69" t="e">
        <f t="shared" si="2"/>
        <v>#DIV/0!</v>
      </c>
      <c r="F15" s="69" t="e">
        <f t="shared" si="2"/>
        <v>#DIV/0!</v>
      </c>
      <c r="G15" s="69" t="e">
        <f t="shared" si="2"/>
        <v>#DIV/0!</v>
      </c>
      <c r="H15" s="69" t="e">
        <f t="shared" si="2"/>
        <v>#DIV/0!</v>
      </c>
      <c r="I15" s="131"/>
      <c r="J15" s="132"/>
      <c r="K15" s="132"/>
      <c r="L15" s="133"/>
      <c r="M15" s="131"/>
      <c r="N15" s="132"/>
      <c r="O15" s="132"/>
      <c r="P15" s="133"/>
    </row>
    <row r="16" spans="1:16" ht="18.75" customHeight="1">
      <c r="A16" s="159" t="str">
        <f>CONCATENATE("% de médias menores que ",5,":")</f>
        <v>% de médias menores que 5:</v>
      </c>
      <c r="B16" s="152"/>
      <c r="C16" s="153"/>
      <c r="D16" s="70" t="e">
        <f t="shared" ref="D16:H16" si="3">IF(D8&lt;&gt;"",1-D15,)</f>
        <v>#DIV/0!</v>
      </c>
      <c r="E16" s="70" t="e">
        <f t="shared" si="3"/>
        <v>#DIV/0!</v>
      </c>
      <c r="F16" s="70" t="e">
        <f t="shared" si="3"/>
        <v>#DIV/0!</v>
      </c>
      <c r="G16" s="70" t="e">
        <f t="shared" si="3"/>
        <v>#DIV/0!</v>
      </c>
      <c r="H16" s="70" t="e">
        <f t="shared" si="3"/>
        <v>#DIV/0!</v>
      </c>
      <c r="I16" s="164" t="s">
        <v>118</v>
      </c>
      <c r="J16" s="152"/>
      <c r="K16" s="153"/>
      <c r="L16" s="71">
        <v>7</v>
      </c>
      <c r="M16" s="160"/>
      <c r="N16" s="152"/>
      <c r="O16" s="152"/>
      <c r="P16" s="15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algorithmName="SHA-512" hashValue="7ycQM87i/00MttUHDT6bRk6HVT2tzpwg+02OQGtL4Ft3EPMruxqATHVr3gGFKtMjHeudal0tM5TcC4ta3cLIFQ==" saltValue="wRJSaY59fGeAub37m2WACg==" spinCount="100000" sheet="1" objects="1" scenarios="1"/>
  <mergeCells count="19">
    <mergeCell ref="M16:P16"/>
    <mergeCell ref="A1:P2"/>
    <mergeCell ref="E3:G3"/>
    <mergeCell ref="I3:P3"/>
    <mergeCell ref="A4:C5"/>
    <mergeCell ref="A6:P6"/>
    <mergeCell ref="A12:C12"/>
    <mergeCell ref="A13:C13"/>
    <mergeCell ref="A14:C14"/>
    <mergeCell ref="A16:C16"/>
    <mergeCell ref="I7:L15"/>
    <mergeCell ref="I16:K16"/>
    <mergeCell ref="A7:C7"/>
    <mergeCell ref="A8:C8"/>
    <mergeCell ref="A9:C9"/>
    <mergeCell ref="A10:C10"/>
    <mergeCell ref="A11:C11"/>
    <mergeCell ref="M7:P15"/>
    <mergeCell ref="A15:C15"/>
  </mergeCells>
  <pageMargins left="0.511811024" right="0.511811024" top="0.78740157499999996" bottom="0.78740157499999996" header="0" footer="0"/>
  <pageSetup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S1000"/>
  <sheetViews>
    <sheetView workbookViewId="0">
      <selection sqref="A1:S2"/>
    </sheetView>
  </sheetViews>
  <sheetFormatPr defaultColWidth="14.42578125" defaultRowHeight="15" customHeight="1"/>
  <cols>
    <col min="1" max="1" width="38.7109375" customWidth="1"/>
    <col min="2" max="19" width="8.7109375" customWidth="1"/>
  </cols>
  <sheetData>
    <row r="1" spans="1:19">
      <c r="A1" s="161" t="s">
        <v>119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30"/>
    </row>
    <row r="2" spans="1:19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3"/>
    </row>
    <row r="3" spans="1:19">
      <c r="A3" s="165" t="s">
        <v>118</v>
      </c>
      <c r="B3" s="167">
        <f>DES_TURMA!L16</f>
        <v>7</v>
      </c>
      <c r="C3" s="130"/>
      <c r="D3" s="168" t="s">
        <v>120</v>
      </c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30"/>
    </row>
    <row r="4" spans="1:19">
      <c r="A4" s="166"/>
      <c r="B4" s="131"/>
      <c r="C4" s="133"/>
      <c r="D4" s="131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3"/>
    </row>
    <row r="5" spans="1:19">
      <c r="A5" s="169" t="s">
        <v>2</v>
      </c>
      <c r="B5" s="171" t="s">
        <v>121</v>
      </c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30"/>
      <c r="O5" s="171" t="s">
        <v>122</v>
      </c>
      <c r="P5" s="129"/>
      <c r="Q5" s="129"/>
      <c r="R5" s="129"/>
      <c r="S5" s="130"/>
    </row>
    <row r="6" spans="1:19">
      <c r="A6" s="170"/>
      <c r="B6" s="131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3"/>
      <c r="O6" s="131"/>
      <c r="P6" s="132"/>
      <c r="Q6" s="132"/>
      <c r="R6" s="132"/>
      <c r="S6" s="133"/>
    </row>
    <row r="7" spans="1:19">
      <c r="A7" s="166"/>
      <c r="B7" s="5" t="str">
        <f>IF(DES_TURMA!$D$5=TRUE,"Art","")</f>
        <v>Art</v>
      </c>
      <c r="C7" s="5" t="str">
        <f>IF(DES_TURMA!$E$5=TRUE,"Bio","")</f>
        <v>Bio</v>
      </c>
      <c r="D7" s="5" t="str">
        <f>IF(DES_TURMA!$F$5=TRUE,"Ed. Fís","")</f>
        <v>Ed. Fís</v>
      </c>
      <c r="E7" s="6" t="str">
        <f>IF(DES_TURMA!$G$5=TRUE,"Fil","")</f>
        <v>Fil</v>
      </c>
      <c r="F7" s="6" t="str">
        <f>IF(DES_TURMA!$H$5=TRUE,"Fís","")</f>
        <v>Fís</v>
      </c>
      <c r="G7" s="5" t="str">
        <f>IF(DES_TURMA!$I$5=TRUE,"Geo","")</f>
        <v/>
      </c>
      <c r="H7" s="6" t="str">
        <f>IF(DES_TURMA!$J$5=TRUE,"Hist","")</f>
        <v/>
      </c>
      <c r="I7" s="6" t="str">
        <f>IF(DES_TURMA!$K$5=TRUE,"Esp","")</f>
        <v/>
      </c>
      <c r="J7" s="6" t="str">
        <f>IF(DES_TURMA!$L$5=TRUE,"Ing","")</f>
        <v/>
      </c>
      <c r="K7" s="6" t="str">
        <f>IF(DES_TURMA!$M$5=TRUE,"LP","")</f>
        <v>LP</v>
      </c>
      <c r="L7" s="5" t="str">
        <f>IF(DES_TURMA!$N$5=TRUE,"Mat","")</f>
        <v>Mat</v>
      </c>
      <c r="M7" s="6" t="str">
        <f>IF(DES_TURMA!$O$5=TRUE,"Quí","")</f>
        <v>Quí</v>
      </c>
      <c r="N7" s="6" t="str">
        <f>IF(DES_TURMA!$P$5=TRUE,"Soc","")</f>
        <v>Soc</v>
      </c>
      <c r="O7" s="6" t="s">
        <v>123</v>
      </c>
      <c r="P7" s="6" t="s">
        <v>124</v>
      </c>
      <c r="Q7" s="6" t="s">
        <v>125</v>
      </c>
      <c r="R7" s="6" t="s">
        <v>126</v>
      </c>
      <c r="S7" s="5" t="s">
        <v>114</v>
      </c>
    </row>
    <row r="8" spans="1:19">
      <c r="A8" s="8" t="str">
        <f>ALNS!A4</f>
        <v>Ana Beatriz de Araújo Abrantes</v>
      </c>
      <c r="B8" s="9" t="str">
        <f>IF(DES_TURMA!$D$5=TRUE,IF(ART!$G4&lt;$B$3,"x",IF(AND(ART!$A4&lt;&gt;"",ART!$G4=""),"xx","")),)</f>
        <v>xx</v>
      </c>
      <c r="C8" s="9" t="str">
        <f>IF(DES_TURMA!$E$5=TRUE,IF(BIO!G4&lt;$B$3,"x",IF(AND(BIO!A4&lt;&gt;"",BIO!G4=""),"xx","")),)</f>
        <v>xx</v>
      </c>
      <c r="D8" s="9" t="str">
        <f>IF(DES_TURMA!$F$5=TRUE,IF(ED_FIS!$G4&lt;$B$3,"x",IF(AND(ED_FIS!$A4&lt;&gt;"",ED_FIS!$G4=""),"xx","")),)</f>
        <v>xx</v>
      </c>
      <c r="E8" s="11" t="str">
        <f>IF(DES_TURMA!$G$5=TRUE,IF(FIL!$G4&lt;$B$3,"x",IF(AND(FIL!$A4&lt;&gt;"",FIL!$G4=""),"xx","")),)</f>
        <v>xx</v>
      </c>
      <c r="F8" s="11" t="str">
        <f>IF(DES_TURMA!$H$5=TRUE,IF(FIS!$G4&lt;$B$3,"x",IF(AND(FIS!$A4&lt;&gt;"",FIS!$G4=""),"xx","")),)</f>
        <v>xx</v>
      </c>
      <c r="G8" s="9">
        <f>IF(DES_TURMA!$I$5=TRUE,IF(GEO!$G4&lt;$B$3,"x",IF(AND(GEO!$A4&lt;&gt;"",GEO!$G4=""),"xx","")),)</f>
        <v>0</v>
      </c>
      <c r="H8" s="9">
        <f>IF(DES_TURMA!$J$5=TRUE,IF(HIST!$G4&lt;$B$3,"x",IF(AND(HIST!$A4&lt;&gt;"",HIST!$G4=""),"xx","")),)</f>
        <v>0</v>
      </c>
      <c r="I8" s="9">
        <f>IF(DES_TURMA!$K$5=TRUE,IF(ESP!$G4&lt;$B$3,"x",IF(AND(ESP!$A4&lt;&gt;"",ESP!$G4=""),"xx","")),)</f>
        <v>0</v>
      </c>
      <c r="J8" s="9">
        <f>IF(DES_TURMA!$L$5=TRUE,IF(ING!$G4&lt;$B$3,"x",IF(AND(ING!$A4&lt;&gt;"",ING!$G4=""),"xx","")),)</f>
        <v>0</v>
      </c>
      <c r="K8" s="9" t="str">
        <f>IF(DES_TURMA!$M$5=TRUE,IF(LP!$G4&lt;$B$3,"x",IF(AND(LP!$A4&lt;&gt;"",LP!$G4=""),"xx","")),)</f>
        <v>xx</v>
      </c>
      <c r="L8" s="9" t="str">
        <f>IF(DES_TURMA!$N$5=TRUE,IF(MAT!$G4&lt;$B$3,"x",IF(AND(MAT!$A4&lt;&gt;"",MAT!$G4=""),"xx","")),)</f>
        <v>xx</v>
      </c>
      <c r="M8" s="11" t="str">
        <f>IF(DES_TURMA!$O$5=TRUE,IF(QUI!$G4&lt;$B$3,"x",IF(AND(QUI!$A4&lt;&gt;"",QUI!$G4=""),"xx","")),)</f>
        <v>xx</v>
      </c>
      <c r="N8" s="11" t="str">
        <f>IF(DES_TURMA!$P$5=TRUE,IF(SOC!$G4&lt;$B$3,"x",IF(AND(SOC!$A4&lt;&gt;"",SOC!$G4=""),"xx","")),)</f>
        <v>xx</v>
      </c>
      <c r="O8" s="72">
        <f>IF(OR(AND(ART!$B4&lt;&gt;"",ART!$B4&lt;$B$3,DES_TURMA!$D$5=TRUE),AND(BIO!$B4&lt;&gt;"",BIO!$B4&lt;$B$3,DES_TURMA!$E$5=TRUE),AND(ED_FIS!$B4&lt;&gt;"",ED_FIS!$B4&lt;$B$3,DES_TURMA!$F$5=TRUE),AND(FIL!$B4&lt;&gt;"",FIL!$B4&lt;$B$3,DES_TURMA!$G$5=TRUE),AND(FIS!$B4&lt;&gt;"",FIS!$B4&lt;$B$3,DES_TURMA!$H$5=TRUE),AND(GEO!$B4&lt;&gt;"",GEO!$B4&lt;$B$3,DES_TURMA!$I$5=TRUE),AND(HIST!$B4&lt;&gt;"",HIST!$B4&lt;$B$3,DES_TURMA!$J$5=TRUE),AND(ESP!$B4&lt;&gt;"",ESP!$B4&lt;$B$3,DES_TURMA!$K$5=TRUE),AND(ING!$B4&lt;&gt;"",ING!$B4&lt;$B$3,DES_TURMA!$L$5=TRUE),AND(LP!$B4&lt;&gt;"",LP!$B4&lt;$B$3,DES_TURMA!$M$5=TRUE),AND(MAT!$B4&lt;&gt;"",MAT!$B4&lt;$B$3,DES_TURMA!$N$5=TRUE),AND(QUI!$B4&lt;&gt;"",QUI!$B4&lt;$B$3,DES_TURMA!$O$5=TRUE),AND(SOC!$B4&lt;&gt;"",SOC!$B4&lt;$B$3,DES_TURMA!$P$5=TRUE)),"x",)</f>
        <v>0</v>
      </c>
      <c r="P8" s="72">
        <f>IF(OR(AND(ART!$C4&lt;&gt;"",ART!$C4&lt;$B$3,DES_TURMA!$D$5=TRUE),AND(BIO!$C4&lt;&gt;"",BIO!$C4&lt;$B$3,DES_TURMA!$E$5=TRUE),AND(ED_FIS!$C4&lt;&gt;"",ED_FIS!$C4&lt;$B$3,DES_TURMA!$F$5=TRUE),AND(FIL!$C4&lt;&gt;"",FIL!$C4&lt;$B$3,DES_TURMA!$G$5=TRUE),AND(FIS!$C4&lt;&gt;"",FIS!$C4&lt;$B$3,DES_TURMA!$H$5=TRUE),AND(GEO!$C4&lt;&gt;"",GEO!$C4&lt;$B$3,DES_TURMA!$I$5=TRUE),AND(HIST!$C4&lt;&gt;"",HIST!$C4&lt;$B$3,DES_TURMA!$J$5=TRUE),AND(ESP!$C4&lt;&gt;"",ESP!$C4&lt;$B$3,DES_TURMA!$K$5=TRUE),AND(ING!$C4&lt;&gt;"",ING!$C4&lt;$B$3,DES_TURMA!$L$5=TRUE),AND(LP!$C4&lt;&gt;"",LP!$C4&lt;$B$3,DES_TURMA!$M$5=TRUE),AND(MAT!$C4&lt;&gt;"",MAT!$C4&lt;$B$3,DES_TURMA!$N$5=TRUE),AND(QUI!$C4&lt;&gt;"",QUI!$C4&lt;$B$3,DES_TURMA!$O$5=TRUE),AND(SOC!$C4&lt;&gt;"",SOC!$C4&lt;$B$3,DES_TURMA!$P$5=TRUE)),"x",)</f>
        <v>0</v>
      </c>
      <c r="Q8" s="72">
        <f>IF(OR(AND(ART!$D4&lt;&gt;"",ART!$D4&lt;$B$3,DES_TURMA!$D$5=TRUE),AND(BIO!$D4&lt;&gt;"",BIO!$D4&lt;$B$3,DES_TURMA!$E$5=TRUE),AND(ED_FIS!$D4&lt;&gt;"",ED_FIS!$D4&lt;$B$3,DES_TURMA!$F$5=TRUE),AND(FIL!$D4&lt;&gt;"",FIL!$D4&lt;$B$3,DES_TURMA!$G$5=TRUE),AND(FIS!$D4&lt;&gt;"",FIS!$D4&lt;$B$3,DES_TURMA!$H$5=TRUE),AND(GEO!$D4&lt;&gt;"",GEO!$D4&lt;$B$3,DES_TURMA!$I$5=TRUE),AND(HIST!$D4&lt;&gt;"",HIST!$D4&lt;$B$3,DES_TURMA!$J$5=TRUE),AND(ESP!$D4&lt;&gt;"",ESP!$D4&lt;$B$3,DES_TURMA!$K$5=TRUE),AND(ING!$D4&lt;&gt;"",ING!$D4&lt;$B$3,DES_TURMA!$L$5=TRUE),AND(LP!$D4&lt;&gt;"",LP!$D4&lt;$B$3,DES_TURMA!$M$5=TRUE),AND(MAT!$D4&lt;&gt;"",MAT!$D4&lt;$B$3,DES_TURMA!$N$5=TRUE),AND(QUI!$D4&lt;&gt;"",QUI!$D4&lt;$B$3,DES_TURMA!$O$5=TRUE),AND(SOC!$D4&lt;&gt;"",SOC!$D4&lt;$B$3,DES_TURMA!$P$5=TRUE)),"x",)</f>
        <v>0</v>
      </c>
      <c r="R8" s="72">
        <f>IF(OR(AND(ART!$E4&lt;&gt;"",ART!$E4&lt;$B$3,DES_TURMA!$D$5=TRUE),AND(BIO!$E4&lt;&gt;"",BIO!$E4&lt;$B$3,DES_TURMA!$E$5=TRUE),AND(ED_FIS!$E4&lt;&gt;"",ED_FIS!$E4&lt;$B$3,DES_TURMA!$F$5=TRUE),AND(FIL!$E4&lt;&gt;"",FIL!$E4&lt;$B$3,DES_TURMA!$G$5=TRUE),AND(FIS!$E4&lt;&gt;"",FIS!$E4&lt;$B$3,DES_TURMA!$H$5=TRUE),AND(GEO!$E4&lt;&gt;"",GEO!$E4&lt;$B$3,DES_TURMA!$I$5=TRUE),AND(HIST!$E4&lt;&gt;"",HIST!$E4&lt;$B$3,DES_TURMA!$J$5=TRUE),AND(ESP!$E4&lt;&gt;"",ESP!$E4&lt;$B$3,DES_TURMA!$K$5=TRUE),AND(ING!$E4&lt;&gt;"",ING!$E4&lt;$B$3,DES_TURMA!$L$5=TRUE),AND(LP!$E4&lt;&gt;"",LP!$E4&lt;$B$3,DES_TURMA!$M$5=TRUE),AND(MAT!$E4&lt;&gt;"",MAT!$E4&lt;$B$3,DES_TURMA!$N$5=TRUE),AND(QUI!$E4&lt;&gt;"",QUI!$E4&lt;$B$3,DES_TURMA!$O$5=TRUE),AND(SOC!$E4&lt;&gt;"",SOC!$E4&lt;$B$3,DES_TURMA!$P$5=TRUE)),"x",)</f>
        <v>0</v>
      </c>
      <c r="S8" s="73">
        <f t="shared" ref="S8:S47" si="0">IF(OR(B8="x",C8="x",D8="x",E8="x",F8="x",G8="x",H8="x",I8="x",J8="x",K8="x",L8="x",M8="x",N8="x"),"Dentro",)</f>
        <v>0</v>
      </c>
    </row>
    <row r="9" spans="1:19">
      <c r="A9" s="15" t="str">
        <f>ALNS!A5</f>
        <v>Ana Clara Lauriano Gomes dos Santos</v>
      </c>
      <c r="B9" s="16" t="str">
        <f>IF(DES_TURMA!$D$5=TRUE,IF(ART!$G5&lt;$B$3,"x",IF(AND(ART!$A5&lt;&gt;"",ART!$G5=""),"xx","")),)</f>
        <v>xx</v>
      </c>
      <c r="C9" s="16" t="str">
        <f>IF(DES_TURMA!$E$5=TRUE,IF(BIO!G5&lt;$B$3,"x",IF(AND(BIO!A5&lt;&gt;"",BIO!G5=""),"xx","")),)</f>
        <v>xx</v>
      </c>
      <c r="D9" s="16" t="str">
        <f>IF(DES_TURMA!$F$5=TRUE,IF(ED_FIS!$G5&lt;$B$3,"x",IF(AND(ED_FIS!$A5&lt;&gt;"",ED_FIS!$G5=""),"xx","")),)</f>
        <v>xx</v>
      </c>
      <c r="E9" s="18" t="str">
        <f>IF(DES_TURMA!$G$5=TRUE,IF(FIL!$G5&lt;$B$3,"x",IF(AND(FIL!$A5&lt;&gt;"",FIL!$G5=""),"xx","")),)</f>
        <v>xx</v>
      </c>
      <c r="F9" s="18" t="str">
        <f>IF(DES_TURMA!$H$5=TRUE,IF(FIS!$G5&lt;$B$3,"x",IF(AND(FIS!$A5&lt;&gt;"",FIS!$G5=""),"xx","")),)</f>
        <v>xx</v>
      </c>
      <c r="G9" s="16">
        <f>IF(DES_TURMA!$I$5=TRUE,IF(GEO!$G5&lt;$B$3,"x",IF(AND(GEO!$A5&lt;&gt;"",GEO!$G5=""),"xx","")),)</f>
        <v>0</v>
      </c>
      <c r="H9" s="16">
        <f>IF(DES_TURMA!$J$5=TRUE,IF(HIST!$G5&lt;$B$3,"x",IF(AND(HIST!$A5&lt;&gt;"",HIST!$G5=""),"xx","")),)</f>
        <v>0</v>
      </c>
      <c r="I9" s="16">
        <f>IF(DES_TURMA!$K$5=TRUE,IF(ESP!$G5&lt;$B$3,"x",IF(AND(ESP!$A5&lt;&gt;"",ESP!$G5=""),"xx","")),)</f>
        <v>0</v>
      </c>
      <c r="J9" s="16">
        <f>IF(DES_TURMA!$L$5=TRUE,IF(ING!$G5&lt;$B$3,"x",IF(AND(ING!$A5&lt;&gt;"",ING!$G5=""),"xx","")),)</f>
        <v>0</v>
      </c>
      <c r="K9" s="16" t="str">
        <f>IF(DES_TURMA!$M$5=TRUE,IF(LP!$G5&lt;$B$3,"x",IF(AND(LP!$A5&lt;&gt;"",LP!$G5=""),"xx","")),)</f>
        <v>xx</v>
      </c>
      <c r="L9" s="16" t="str">
        <f>IF(DES_TURMA!$N$5=TRUE,IF(MAT!$G5&lt;$B$3,"x",IF(AND(MAT!$A5&lt;&gt;"",MAT!$G5=""),"xx","")),)</f>
        <v>xx</v>
      </c>
      <c r="M9" s="18" t="str">
        <f>IF(DES_TURMA!$O$5=TRUE,IF(QUI!$G5&lt;$B$3,"x",IF(AND(QUI!$A5&lt;&gt;"",QUI!$G5=""),"xx","")),)</f>
        <v>xx</v>
      </c>
      <c r="N9" s="18" t="str">
        <f>IF(DES_TURMA!$P$5=TRUE,IF(SOC!$G5&lt;$B$3,"x",IF(AND(SOC!$A5&lt;&gt;"",SOC!$G5=""),"xx","")),)</f>
        <v>xx</v>
      </c>
      <c r="O9" s="72">
        <f>IF(OR(AND(ART!$B5&lt;&gt;"",ART!$B5&lt;$B$3,DES_TURMA!$D$5=TRUE),AND(BIO!$B5&lt;&gt;"",BIO!$B5&lt;$B$3,DES_TURMA!$E$5=TRUE),AND(ED_FIS!$B5&lt;&gt;"",ED_FIS!$B5&lt;$B$3,DES_TURMA!$F$5=TRUE),AND(FIL!$B5&lt;&gt;"",FIL!$B5&lt;$B$3,DES_TURMA!$G$5=TRUE),AND(FIS!$B5&lt;&gt;"",FIS!$B5&lt;$B$3,DES_TURMA!$H$5=TRUE),AND(GEO!$B5&lt;&gt;"",GEO!$B5&lt;$B$3,DES_TURMA!$I$5=TRUE),AND(HIST!$B5&lt;&gt;"",HIST!$B5&lt;$B$3,DES_TURMA!$J$5=TRUE),AND(ESP!$B5&lt;&gt;"",ESP!$B5&lt;$B$3,DES_TURMA!$K$5=TRUE),AND(ING!$B5&lt;&gt;"",ING!$B5&lt;$B$3,DES_TURMA!$L$5=TRUE),AND(LP!$B5&lt;&gt;"",LP!$B5&lt;$B$3,DES_TURMA!$M$5=TRUE),AND(MAT!$B5&lt;&gt;"",MAT!$B5&lt;$B$3,DES_TURMA!$N$5=TRUE),AND(QUI!$B5&lt;&gt;"",QUI!$B5&lt;$B$3,DES_TURMA!$O$5=TRUE),AND(SOC!$B5&lt;&gt;"",SOC!$B5&lt;$B$3,DES_TURMA!$P$5=TRUE)),"x",)</f>
        <v>0</v>
      </c>
      <c r="P9" s="72">
        <f>IF(OR(AND(ART!$C5&lt;&gt;"",ART!$C5&lt;$B$3,DES_TURMA!$D$5=TRUE),AND(BIO!$C5&lt;&gt;"",BIO!$C5&lt;$B$3,DES_TURMA!$E$5=TRUE),AND(ED_FIS!$C5&lt;&gt;"",ED_FIS!$C5&lt;$B$3,DES_TURMA!$F$5=TRUE),AND(FIL!$C5&lt;&gt;"",FIL!$C5&lt;$B$3,DES_TURMA!$G$5=TRUE),AND(FIS!$C5&lt;&gt;"",FIS!$C5&lt;$B$3,DES_TURMA!$H$5=TRUE),AND(GEO!$C5&lt;&gt;"",GEO!$C5&lt;$B$3,DES_TURMA!$I$5=TRUE),AND(HIST!$C5&lt;&gt;"",HIST!$C5&lt;$B$3,DES_TURMA!$J$5=TRUE),AND(ESP!$C5&lt;&gt;"",ESP!$C5&lt;$B$3,DES_TURMA!$K$5=TRUE),AND(ING!$C5&lt;&gt;"",ING!$C5&lt;$B$3,DES_TURMA!$L$5=TRUE),AND(LP!$C5&lt;&gt;"",LP!$C5&lt;$B$3,DES_TURMA!$M$5=TRUE),AND(MAT!$C5&lt;&gt;"",MAT!$C5&lt;$B$3,DES_TURMA!$N$5=TRUE),AND(QUI!$C5&lt;&gt;"",QUI!$C5&lt;$B$3,DES_TURMA!$O$5=TRUE),AND(SOC!$C5&lt;&gt;"",SOC!$C5&lt;$B$3,DES_TURMA!$P$5=TRUE)),"x",)</f>
        <v>0</v>
      </c>
      <c r="Q9" s="72">
        <f>IF(OR(AND(ART!$D5&lt;&gt;"",ART!$D5&lt;$B$3,DES_TURMA!$D$5=TRUE),AND(BIO!$D5&lt;&gt;"",BIO!$D5&lt;$B$3,DES_TURMA!$E$5=TRUE),AND(ED_FIS!$D5&lt;&gt;"",ED_FIS!$D5&lt;$B$3,DES_TURMA!$F$5=TRUE),AND(FIL!$D5&lt;&gt;"",FIL!$D5&lt;$B$3,DES_TURMA!$G$5=TRUE),AND(FIS!$D5&lt;&gt;"",FIS!$D5&lt;$B$3,DES_TURMA!$H$5=TRUE),AND(GEO!$D5&lt;&gt;"",GEO!$D5&lt;$B$3,DES_TURMA!$I$5=TRUE),AND(HIST!$D5&lt;&gt;"",HIST!$D5&lt;$B$3,DES_TURMA!$J$5=TRUE),AND(ESP!$D5&lt;&gt;"",ESP!$D5&lt;$B$3,DES_TURMA!$K$5=TRUE),AND(ING!$D5&lt;&gt;"",ING!$D5&lt;$B$3,DES_TURMA!$L$5=TRUE),AND(LP!$D5&lt;&gt;"",LP!$D5&lt;$B$3,DES_TURMA!$M$5=TRUE),AND(MAT!$D5&lt;&gt;"",MAT!$D5&lt;$B$3,DES_TURMA!$N$5=TRUE),AND(QUI!$D5&lt;&gt;"",QUI!$D5&lt;$B$3,DES_TURMA!$O$5=TRUE),AND(SOC!$D5&lt;&gt;"",SOC!$D5&lt;$B$3,DES_TURMA!$P$5=TRUE)),"x",)</f>
        <v>0</v>
      </c>
      <c r="R9" s="72">
        <f>IF(OR(AND(ART!$E5&lt;&gt;"",ART!$E5&lt;$B$3,DES_TURMA!$D$5=TRUE),AND(BIO!$E5&lt;&gt;"",BIO!$E5&lt;$B$3,DES_TURMA!$E$5=TRUE),AND(ED_FIS!$E5&lt;&gt;"",ED_FIS!$E5&lt;$B$3,DES_TURMA!$F$5=TRUE),AND(FIL!$E5&lt;&gt;"",FIL!$E5&lt;$B$3,DES_TURMA!$G$5=TRUE),AND(FIS!$E5&lt;&gt;"",FIS!$E5&lt;$B$3,DES_TURMA!$H$5=TRUE),AND(GEO!$E5&lt;&gt;"",GEO!$E5&lt;$B$3,DES_TURMA!$I$5=TRUE),AND(HIST!$E5&lt;&gt;"",HIST!$E5&lt;$B$3,DES_TURMA!$J$5=TRUE),AND(ESP!$E5&lt;&gt;"",ESP!$E5&lt;$B$3,DES_TURMA!$K$5=TRUE),AND(ING!$E5&lt;&gt;"",ING!$E5&lt;$B$3,DES_TURMA!$L$5=TRUE),AND(LP!$E5&lt;&gt;"",LP!$E5&lt;$B$3,DES_TURMA!$M$5=TRUE),AND(MAT!$E5&lt;&gt;"",MAT!$E5&lt;$B$3,DES_TURMA!$N$5=TRUE),AND(QUI!$E5&lt;&gt;"",QUI!$E5&lt;$B$3,DES_TURMA!$O$5=TRUE),AND(SOC!$E5&lt;&gt;"",SOC!$E5&lt;$B$3,DES_TURMA!$P$5=TRUE)),"x",)</f>
        <v>0</v>
      </c>
      <c r="S9" s="73">
        <f t="shared" si="0"/>
        <v>0</v>
      </c>
    </row>
    <row r="10" spans="1:19">
      <c r="A10" s="8" t="str">
        <f>ALNS!A6</f>
        <v>Ângelo Miguéias Dantas Gomes</v>
      </c>
      <c r="B10" s="9" t="str">
        <f>IF(DES_TURMA!$D$5=TRUE,IF(ART!$G6&lt;$B$3,"x",IF(AND(ART!$A6&lt;&gt;"",ART!$G6=""),"xx","")),)</f>
        <v>xx</v>
      </c>
      <c r="C10" s="9" t="str">
        <f>IF(DES_TURMA!$E$5=TRUE,IF(BIO!G6&lt;$B$3,"x",IF(AND(BIO!A6&lt;&gt;"",BIO!G6=""),"xx","")),)</f>
        <v>xx</v>
      </c>
      <c r="D10" s="9" t="str">
        <f>IF(DES_TURMA!$F$5=TRUE,IF(ED_FIS!$G6&lt;$B$3,"x",IF(AND(ED_FIS!$A6&lt;&gt;"",ED_FIS!$G6=""),"xx","")),)</f>
        <v>xx</v>
      </c>
      <c r="E10" s="11" t="str">
        <f>IF(DES_TURMA!$G$5=TRUE,IF(FIL!$G6&lt;$B$3,"x",IF(AND(FIL!$A6&lt;&gt;"",FIL!$G6=""),"xx","")),)</f>
        <v>xx</v>
      </c>
      <c r="F10" s="11" t="str">
        <f>IF(DES_TURMA!$H$5=TRUE,IF(FIS!$G6&lt;$B$3,"x",IF(AND(FIS!$A6&lt;&gt;"",FIS!$G6=""),"xx","")),)</f>
        <v>xx</v>
      </c>
      <c r="G10" s="9">
        <f>IF(DES_TURMA!$I$5=TRUE,IF(GEO!$G6&lt;$B$3,"x",IF(AND(GEO!$A6&lt;&gt;"",GEO!$G6=""),"xx","")),)</f>
        <v>0</v>
      </c>
      <c r="H10" s="9">
        <f>IF(DES_TURMA!$J$5=TRUE,IF(HIST!$G6&lt;$B$3,"x",IF(AND(HIST!$A6&lt;&gt;"",HIST!$G6=""),"xx","")),)</f>
        <v>0</v>
      </c>
      <c r="I10" s="9">
        <f>IF(DES_TURMA!$K$5=TRUE,IF(ESP!$G6&lt;$B$3,"x",IF(AND(ESP!$A6&lt;&gt;"",ESP!$G6=""),"xx","")),)</f>
        <v>0</v>
      </c>
      <c r="J10" s="9">
        <f>IF(DES_TURMA!$L$5=TRUE,IF(ING!$G6&lt;$B$3,"x",IF(AND(ING!$A6&lt;&gt;"",ING!$G6=""),"xx","")),)</f>
        <v>0</v>
      </c>
      <c r="K10" s="9" t="str">
        <f>IF(DES_TURMA!$M$5=TRUE,IF(LP!$G6&lt;$B$3,"x",IF(AND(LP!$A6&lt;&gt;"",LP!$G6=""),"xx","")),)</f>
        <v>xx</v>
      </c>
      <c r="L10" s="9" t="str">
        <f>IF(DES_TURMA!$N$5=TRUE,IF(MAT!$G6&lt;$B$3,"x",IF(AND(MAT!$A6&lt;&gt;"",MAT!$G6=""),"xx","")),)</f>
        <v>xx</v>
      </c>
      <c r="M10" s="11" t="str">
        <f>IF(DES_TURMA!$O$5=TRUE,IF(QUI!$G6&lt;$B$3,"x",IF(AND(QUI!$A6&lt;&gt;"",QUI!$G6=""),"xx","")),)</f>
        <v>xx</v>
      </c>
      <c r="N10" s="11" t="str">
        <f>IF(DES_TURMA!$P$5=TRUE,IF(SOC!$G6&lt;$B$3,"x",IF(AND(SOC!$A6&lt;&gt;"",SOC!$G6=""),"xx","")),)</f>
        <v>xx</v>
      </c>
      <c r="O10" s="72">
        <f>IF(OR(AND(ART!$B6&lt;&gt;"",ART!$B6&lt;$B$3,DES_TURMA!$D$5=TRUE),AND(BIO!$B6&lt;&gt;"",BIO!$B6&lt;$B$3,DES_TURMA!$E$5=TRUE),AND(ED_FIS!$B6&lt;&gt;"",ED_FIS!$B6&lt;$B$3,DES_TURMA!$F$5=TRUE),AND(FIL!$B6&lt;&gt;"",FIL!$B6&lt;$B$3,DES_TURMA!$G$5=TRUE),AND(FIS!$B6&lt;&gt;"",FIS!$B6&lt;$B$3,DES_TURMA!$H$5=TRUE),AND(GEO!$B6&lt;&gt;"",GEO!$B6&lt;$B$3,DES_TURMA!$I$5=TRUE),AND(HIST!$B6&lt;&gt;"",HIST!$B6&lt;$B$3,DES_TURMA!$J$5=TRUE),AND(ESP!$B6&lt;&gt;"",ESP!$B6&lt;$B$3,DES_TURMA!$K$5=TRUE),AND(ING!$B6&lt;&gt;"",ING!$B6&lt;$B$3,DES_TURMA!$L$5=TRUE),AND(LP!$B6&lt;&gt;"",LP!$B6&lt;$B$3,DES_TURMA!$M$5=TRUE),AND(MAT!$B6&lt;&gt;"",MAT!$B6&lt;$B$3,DES_TURMA!$N$5=TRUE),AND(QUI!$B6&lt;&gt;"",QUI!$B6&lt;$B$3,DES_TURMA!$O$5=TRUE),AND(SOC!$B6&lt;&gt;"",SOC!$B6&lt;$B$3,DES_TURMA!$P$5=TRUE)),"x",)</f>
        <v>0</v>
      </c>
      <c r="P10" s="72">
        <f>IF(OR(AND(ART!$C6&lt;&gt;"",ART!$C6&lt;$B$3,DES_TURMA!$D$5=TRUE),AND(BIO!$C6&lt;&gt;"",BIO!$C6&lt;$B$3,DES_TURMA!$E$5=TRUE),AND(ED_FIS!$C6&lt;&gt;"",ED_FIS!$C6&lt;$B$3,DES_TURMA!$F$5=TRUE),AND(FIL!$C6&lt;&gt;"",FIL!$C6&lt;$B$3,DES_TURMA!$G$5=TRUE),AND(FIS!$C6&lt;&gt;"",FIS!$C6&lt;$B$3,DES_TURMA!$H$5=TRUE),AND(GEO!$C6&lt;&gt;"",GEO!$C6&lt;$B$3,DES_TURMA!$I$5=TRUE),AND(HIST!$C6&lt;&gt;"",HIST!$C6&lt;$B$3,DES_TURMA!$J$5=TRUE),AND(ESP!$C6&lt;&gt;"",ESP!$C6&lt;$B$3,DES_TURMA!$K$5=TRUE),AND(ING!$C6&lt;&gt;"",ING!$C6&lt;$B$3,DES_TURMA!$L$5=TRUE),AND(LP!$C6&lt;&gt;"",LP!$C6&lt;$B$3,DES_TURMA!$M$5=TRUE),AND(MAT!$C6&lt;&gt;"",MAT!$C6&lt;$B$3,DES_TURMA!$N$5=TRUE),AND(QUI!$C6&lt;&gt;"",QUI!$C6&lt;$B$3,DES_TURMA!$O$5=TRUE),AND(SOC!$C6&lt;&gt;"",SOC!$C6&lt;$B$3,DES_TURMA!$P$5=TRUE)),"x",)</f>
        <v>0</v>
      </c>
      <c r="Q10" s="72">
        <f>IF(OR(AND(ART!$D6&lt;&gt;"",ART!$D6&lt;$B$3,DES_TURMA!$D$5=TRUE),AND(BIO!$D6&lt;&gt;"",BIO!$D6&lt;$B$3,DES_TURMA!$E$5=TRUE),AND(ED_FIS!$D6&lt;&gt;"",ED_FIS!$D6&lt;$B$3,DES_TURMA!$F$5=TRUE),AND(FIL!$D6&lt;&gt;"",FIL!$D6&lt;$B$3,DES_TURMA!$G$5=TRUE),AND(FIS!$D6&lt;&gt;"",FIS!$D6&lt;$B$3,DES_TURMA!$H$5=TRUE),AND(GEO!$D6&lt;&gt;"",GEO!$D6&lt;$B$3,DES_TURMA!$I$5=TRUE),AND(HIST!$D6&lt;&gt;"",HIST!$D6&lt;$B$3,DES_TURMA!$J$5=TRUE),AND(ESP!$D6&lt;&gt;"",ESP!$D6&lt;$B$3,DES_TURMA!$K$5=TRUE),AND(ING!$D6&lt;&gt;"",ING!$D6&lt;$B$3,DES_TURMA!$L$5=TRUE),AND(LP!$D6&lt;&gt;"",LP!$D6&lt;$B$3,DES_TURMA!$M$5=TRUE),AND(MAT!$D6&lt;&gt;"",MAT!$D6&lt;$B$3,DES_TURMA!$N$5=TRUE),AND(QUI!$D6&lt;&gt;"",QUI!$D6&lt;$B$3,DES_TURMA!$O$5=TRUE),AND(SOC!$D6&lt;&gt;"",SOC!$D6&lt;$B$3,DES_TURMA!$P$5=TRUE)),"x",)</f>
        <v>0</v>
      </c>
      <c r="R10" s="72">
        <f>IF(OR(AND(ART!$E6&lt;&gt;"",ART!$E6&lt;$B$3,DES_TURMA!$D$5=TRUE),AND(BIO!$E6&lt;&gt;"",BIO!$E6&lt;$B$3,DES_TURMA!$E$5=TRUE),AND(ED_FIS!$E6&lt;&gt;"",ED_FIS!$E6&lt;$B$3,DES_TURMA!$F$5=TRUE),AND(FIL!$E6&lt;&gt;"",FIL!$E6&lt;$B$3,DES_TURMA!$G$5=TRUE),AND(FIS!$E6&lt;&gt;"",FIS!$E6&lt;$B$3,DES_TURMA!$H$5=TRUE),AND(GEO!$E6&lt;&gt;"",GEO!$E6&lt;$B$3,DES_TURMA!$I$5=TRUE),AND(HIST!$E6&lt;&gt;"",HIST!$E6&lt;$B$3,DES_TURMA!$J$5=TRUE),AND(ESP!$E6&lt;&gt;"",ESP!$E6&lt;$B$3,DES_TURMA!$K$5=TRUE),AND(ING!$E6&lt;&gt;"",ING!$E6&lt;$B$3,DES_TURMA!$L$5=TRUE),AND(LP!$E6&lt;&gt;"",LP!$E6&lt;$B$3,DES_TURMA!$M$5=TRUE),AND(MAT!$E6&lt;&gt;"",MAT!$E6&lt;$B$3,DES_TURMA!$N$5=TRUE),AND(QUI!$E6&lt;&gt;"",QUI!$E6&lt;$B$3,DES_TURMA!$O$5=TRUE),AND(SOC!$E6&lt;&gt;"",SOC!$E6&lt;$B$3,DES_TURMA!$P$5=TRUE)),"x",)</f>
        <v>0</v>
      </c>
      <c r="S10" s="73">
        <f t="shared" si="0"/>
        <v>0</v>
      </c>
    </row>
    <row r="11" spans="1:19">
      <c r="A11" s="15" t="str">
        <f>ALNS!A7</f>
        <v>Arthur Leite Silva Pereira</v>
      </c>
      <c r="B11" s="16" t="str">
        <f>IF(DES_TURMA!$D$5=TRUE,IF(ART!$G7&lt;$B$3,"x",IF(AND(ART!$A7&lt;&gt;"",ART!$G7=""),"xx","")),)</f>
        <v>xx</v>
      </c>
      <c r="C11" s="16" t="str">
        <f>IF(DES_TURMA!$E$5=TRUE,IF(BIO!G7&lt;$B$3,"x",IF(AND(BIO!A7&lt;&gt;"",BIO!G7=""),"xx","")),)</f>
        <v>xx</v>
      </c>
      <c r="D11" s="16" t="str">
        <f>IF(DES_TURMA!$F$5=TRUE,IF(ED_FIS!$G7&lt;$B$3,"x",IF(AND(ED_FIS!$A7&lt;&gt;"",ED_FIS!$G7=""),"xx","")),)</f>
        <v>xx</v>
      </c>
      <c r="E11" s="18" t="str">
        <f>IF(DES_TURMA!$G$5=TRUE,IF(FIL!$G7&lt;$B$3,"x",IF(AND(FIL!$A7&lt;&gt;"",FIL!$G7=""),"xx","")),)</f>
        <v>xx</v>
      </c>
      <c r="F11" s="18" t="str">
        <f>IF(DES_TURMA!$H$5=TRUE,IF(FIS!$G7&lt;$B$3,"x",IF(AND(FIS!$A7&lt;&gt;"",FIS!$G7=""),"xx","")),)</f>
        <v>xx</v>
      </c>
      <c r="G11" s="16">
        <f>IF(DES_TURMA!$I$5=TRUE,IF(GEO!$G7&lt;$B$3,"x",IF(AND(GEO!$A7&lt;&gt;"",GEO!$G7=""),"xx","")),)</f>
        <v>0</v>
      </c>
      <c r="H11" s="16">
        <f>IF(DES_TURMA!$J$5=TRUE,IF(HIST!$G7&lt;$B$3,"x",IF(AND(HIST!$A7&lt;&gt;"",HIST!$G7=""),"xx","")),)</f>
        <v>0</v>
      </c>
      <c r="I11" s="16">
        <f>IF(DES_TURMA!$K$5=TRUE,IF(ESP!$G7&lt;$B$3,"x",IF(AND(ESP!$A7&lt;&gt;"",ESP!$G7=""),"xx","")),)</f>
        <v>0</v>
      </c>
      <c r="J11" s="16">
        <f>IF(DES_TURMA!$L$5=TRUE,IF(ING!$G7&lt;$B$3,"x",IF(AND(ING!$A7&lt;&gt;"",ING!$G7=""),"xx","")),)</f>
        <v>0</v>
      </c>
      <c r="K11" s="16" t="str">
        <f>IF(DES_TURMA!$M$5=TRUE,IF(LP!$G7&lt;$B$3,"x",IF(AND(LP!$A7&lt;&gt;"",LP!$G7=""),"xx","")),)</f>
        <v>xx</v>
      </c>
      <c r="L11" s="16" t="str">
        <f>IF(DES_TURMA!$N$5=TRUE,IF(MAT!$G7&lt;$B$3,"x",IF(AND(MAT!$A7&lt;&gt;"",MAT!$G7=""),"xx","")),)</f>
        <v>xx</v>
      </c>
      <c r="M11" s="18" t="str">
        <f>IF(DES_TURMA!$O$5=TRUE,IF(QUI!$G7&lt;$B$3,"x",IF(AND(QUI!$A7&lt;&gt;"",QUI!$G7=""),"xx","")),)</f>
        <v>xx</v>
      </c>
      <c r="N11" s="18" t="str">
        <f>IF(DES_TURMA!$P$5=TRUE,IF(SOC!$G7&lt;$B$3,"x",IF(AND(SOC!$A7&lt;&gt;"",SOC!$G7=""),"xx","")),)</f>
        <v>xx</v>
      </c>
      <c r="O11" s="72">
        <f>IF(OR(AND(ART!$B7&lt;&gt;"",ART!$B7&lt;$B$3,DES_TURMA!$D$5=TRUE),AND(BIO!$B7&lt;&gt;"",BIO!$B7&lt;$B$3,DES_TURMA!$E$5=TRUE),AND(ED_FIS!$B7&lt;&gt;"",ED_FIS!$B7&lt;$B$3,DES_TURMA!$F$5=TRUE),AND(FIL!$B7&lt;&gt;"",FIL!$B7&lt;$B$3,DES_TURMA!$G$5=TRUE),AND(FIS!$B7&lt;&gt;"",FIS!$B7&lt;$B$3,DES_TURMA!$H$5=TRUE),AND(GEO!$B7&lt;&gt;"",GEO!$B7&lt;$B$3,DES_TURMA!$I$5=TRUE),AND(HIST!$B7&lt;&gt;"",HIST!$B7&lt;$B$3,DES_TURMA!$J$5=TRUE),AND(ESP!$B7&lt;&gt;"",ESP!$B7&lt;$B$3,DES_TURMA!$K$5=TRUE),AND(ING!$B7&lt;&gt;"",ING!$B7&lt;$B$3,DES_TURMA!$L$5=TRUE),AND(LP!$B7&lt;&gt;"",LP!$B7&lt;$B$3,DES_TURMA!$M$5=TRUE),AND(MAT!$B7&lt;&gt;"",MAT!$B7&lt;$B$3,DES_TURMA!$N$5=TRUE),AND(QUI!$B7&lt;&gt;"",QUI!$B7&lt;$B$3,DES_TURMA!$O$5=TRUE),AND(SOC!$B7&lt;&gt;"",SOC!$B7&lt;$B$3,DES_TURMA!$P$5=TRUE)),"x",)</f>
        <v>0</v>
      </c>
      <c r="P11" s="72">
        <f>IF(OR(AND(ART!$C7&lt;&gt;"",ART!$C7&lt;$B$3,DES_TURMA!$D$5=TRUE),AND(BIO!$C7&lt;&gt;"",BIO!$C7&lt;$B$3,DES_TURMA!$E$5=TRUE),AND(ED_FIS!$C7&lt;&gt;"",ED_FIS!$C7&lt;$B$3,DES_TURMA!$F$5=TRUE),AND(FIL!$C7&lt;&gt;"",FIL!$C7&lt;$B$3,DES_TURMA!$G$5=TRUE),AND(FIS!$C7&lt;&gt;"",FIS!$C7&lt;$B$3,DES_TURMA!$H$5=TRUE),AND(GEO!$C7&lt;&gt;"",GEO!$C7&lt;$B$3,DES_TURMA!$I$5=TRUE),AND(HIST!$C7&lt;&gt;"",HIST!$C7&lt;$B$3,DES_TURMA!$J$5=TRUE),AND(ESP!$C7&lt;&gt;"",ESP!$C7&lt;$B$3,DES_TURMA!$K$5=TRUE),AND(ING!$C7&lt;&gt;"",ING!$C7&lt;$B$3,DES_TURMA!$L$5=TRUE),AND(LP!$C7&lt;&gt;"",LP!$C7&lt;$B$3,DES_TURMA!$M$5=TRUE),AND(MAT!$C7&lt;&gt;"",MAT!$C7&lt;$B$3,DES_TURMA!$N$5=TRUE),AND(QUI!$C7&lt;&gt;"",QUI!$C7&lt;$B$3,DES_TURMA!$O$5=TRUE),AND(SOC!$C7&lt;&gt;"",SOC!$C7&lt;$B$3,DES_TURMA!$P$5=TRUE)),"x",)</f>
        <v>0</v>
      </c>
      <c r="Q11" s="72">
        <f>IF(OR(AND(ART!$D7&lt;&gt;"",ART!$D7&lt;$B$3,DES_TURMA!$D$5=TRUE),AND(BIO!$D7&lt;&gt;"",BIO!$D7&lt;$B$3,DES_TURMA!$E$5=TRUE),AND(ED_FIS!$D7&lt;&gt;"",ED_FIS!$D7&lt;$B$3,DES_TURMA!$F$5=TRUE),AND(FIL!$D7&lt;&gt;"",FIL!$D7&lt;$B$3,DES_TURMA!$G$5=TRUE),AND(FIS!$D7&lt;&gt;"",FIS!$D7&lt;$B$3,DES_TURMA!$H$5=TRUE),AND(GEO!$D7&lt;&gt;"",GEO!$D7&lt;$B$3,DES_TURMA!$I$5=TRUE),AND(HIST!$D7&lt;&gt;"",HIST!$D7&lt;$B$3,DES_TURMA!$J$5=TRUE),AND(ESP!$D7&lt;&gt;"",ESP!$D7&lt;$B$3,DES_TURMA!$K$5=TRUE),AND(ING!$D7&lt;&gt;"",ING!$D7&lt;$B$3,DES_TURMA!$L$5=TRUE),AND(LP!$D7&lt;&gt;"",LP!$D7&lt;$B$3,DES_TURMA!$M$5=TRUE),AND(MAT!$D7&lt;&gt;"",MAT!$D7&lt;$B$3,DES_TURMA!$N$5=TRUE),AND(QUI!$D7&lt;&gt;"",QUI!$D7&lt;$B$3,DES_TURMA!$O$5=TRUE),AND(SOC!$D7&lt;&gt;"",SOC!$D7&lt;$B$3,DES_TURMA!$P$5=TRUE)),"x",)</f>
        <v>0</v>
      </c>
      <c r="R11" s="72">
        <f>IF(OR(AND(ART!$E7&lt;&gt;"",ART!$E7&lt;$B$3,DES_TURMA!$D$5=TRUE),AND(BIO!$E7&lt;&gt;"",BIO!$E7&lt;$B$3,DES_TURMA!$E$5=TRUE),AND(ED_FIS!$E7&lt;&gt;"",ED_FIS!$E7&lt;$B$3,DES_TURMA!$F$5=TRUE),AND(FIL!$E7&lt;&gt;"",FIL!$E7&lt;$B$3,DES_TURMA!$G$5=TRUE),AND(FIS!$E7&lt;&gt;"",FIS!$E7&lt;$B$3,DES_TURMA!$H$5=TRUE),AND(GEO!$E7&lt;&gt;"",GEO!$E7&lt;$B$3,DES_TURMA!$I$5=TRUE),AND(HIST!$E7&lt;&gt;"",HIST!$E7&lt;$B$3,DES_TURMA!$J$5=TRUE),AND(ESP!$E7&lt;&gt;"",ESP!$E7&lt;$B$3,DES_TURMA!$K$5=TRUE),AND(ING!$E7&lt;&gt;"",ING!$E7&lt;$B$3,DES_TURMA!$L$5=TRUE),AND(LP!$E7&lt;&gt;"",LP!$E7&lt;$B$3,DES_TURMA!$M$5=TRUE),AND(MAT!$E7&lt;&gt;"",MAT!$E7&lt;$B$3,DES_TURMA!$N$5=TRUE),AND(QUI!$E7&lt;&gt;"",QUI!$E7&lt;$B$3,DES_TURMA!$O$5=TRUE),AND(SOC!$E7&lt;&gt;"",SOC!$E7&lt;$B$3,DES_TURMA!$P$5=TRUE)),"x",)</f>
        <v>0</v>
      </c>
      <c r="S11" s="73">
        <f t="shared" si="0"/>
        <v>0</v>
      </c>
    </row>
    <row r="12" spans="1:19">
      <c r="A12" s="8" t="str">
        <f>ALNS!A8</f>
        <v>Bianca Santos Lima</v>
      </c>
      <c r="B12" s="9" t="str">
        <f>IF(DES_TURMA!$D$5=TRUE,IF(ART!$G8&lt;$B$3,"x",IF(AND(ART!$A8&lt;&gt;"",ART!$G8=""),"xx","")),)</f>
        <v>xx</v>
      </c>
      <c r="C12" s="9" t="str">
        <f>IF(DES_TURMA!$E$5=TRUE,IF(BIO!G8&lt;$B$3,"x",IF(AND(BIO!A8&lt;&gt;"",BIO!G8=""),"xx","")),)</f>
        <v>xx</v>
      </c>
      <c r="D12" s="9" t="str">
        <f>IF(DES_TURMA!$F$5=TRUE,IF(ED_FIS!$G8&lt;$B$3,"x",IF(AND(ED_FIS!$A8&lt;&gt;"",ED_FIS!$G8=""),"xx","")),)</f>
        <v>xx</v>
      </c>
      <c r="E12" s="11" t="str">
        <f>IF(DES_TURMA!$G$5=TRUE,IF(FIL!$G8&lt;$B$3,"x",IF(AND(FIL!$A8&lt;&gt;"",FIL!$G8=""),"xx","")),)</f>
        <v>xx</v>
      </c>
      <c r="F12" s="11" t="str">
        <f>IF(DES_TURMA!$H$5=TRUE,IF(FIS!$G8&lt;$B$3,"x",IF(AND(FIS!$A8&lt;&gt;"",FIS!$G8=""),"xx","")),)</f>
        <v>xx</v>
      </c>
      <c r="G12" s="9">
        <f>IF(DES_TURMA!$I$5=TRUE,IF(GEO!$G8&lt;$B$3,"x",IF(AND(GEO!$A8&lt;&gt;"",GEO!$G8=""),"xx","")),)</f>
        <v>0</v>
      </c>
      <c r="H12" s="9">
        <f>IF(DES_TURMA!$J$5=TRUE,IF(HIST!$G8&lt;$B$3,"x",IF(AND(HIST!$A8&lt;&gt;"",HIST!$G8=""),"xx","")),)</f>
        <v>0</v>
      </c>
      <c r="I12" s="9">
        <f>IF(DES_TURMA!$K$5=TRUE,IF(ESP!$G8&lt;$B$3,"x",IF(AND(ESP!$A8&lt;&gt;"",ESP!$G8=""),"xx","")),)</f>
        <v>0</v>
      </c>
      <c r="J12" s="9">
        <f>IF(DES_TURMA!$L$5=TRUE,IF(ING!$G8&lt;$B$3,"x",IF(AND(ING!$A8&lt;&gt;"",ING!$G8=""),"xx","")),)</f>
        <v>0</v>
      </c>
      <c r="K12" s="9" t="str">
        <f>IF(DES_TURMA!$M$5=TRUE,IF(LP!$G8&lt;$B$3,"x",IF(AND(LP!$A8&lt;&gt;"",LP!$G8=""),"xx","")),)</f>
        <v>xx</v>
      </c>
      <c r="L12" s="9" t="str">
        <f>IF(DES_TURMA!$N$5=TRUE,IF(MAT!$G8&lt;$B$3,"x",IF(AND(MAT!$A8&lt;&gt;"",MAT!$G8=""),"xx","")),)</f>
        <v>xx</v>
      </c>
      <c r="M12" s="11" t="str">
        <f>IF(DES_TURMA!$O$5=TRUE,IF(QUI!$G8&lt;$B$3,"x",IF(AND(QUI!$A8&lt;&gt;"",QUI!$G8=""),"xx","")),)</f>
        <v>xx</v>
      </c>
      <c r="N12" s="11" t="str">
        <f>IF(DES_TURMA!$P$5=TRUE,IF(SOC!$G8&lt;$B$3,"x",IF(AND(SOC!$A8&lt;&gt;"",SOC!$G8=""),"xx","")),)</f>
        <v>xx</v>
      </c>
      <c r="O12" s="72">
        <f>IF(OR(AND(ART!$B8&lt;&gt;"",ART!$B8&lt;$B$3,DES_TURMA!$D$5=TRUE),AND(BIO!$B8&lt;&gt;"",BIO!$B8&lt;$B$3,DES_TURMA!$E$5=TRUE),AND(ED_FIS!$B8&lt;&gt;"",ED_FIS!$B8&lt;$B$3,DES_TURMA!$F$5=TRUE),AND(FIL!$B8&lt;&gt;"",FIL!$B8&lt;$B$3,DES_TURMA!$G$5=TRUE),AND(FIS!$B8&lt;&gt;"",FIS!$B8&lt;$B$3,DES_TURMA!$H$5=TRUE),AND(GEO!$B8&lt;&gt;"",GEO!$B8&lt;$B$3,DES_TURMA!$I$5=TRUE),AND(HIST!$B8&lt;&gt;"",HIST!$B8&lt;$B$3,DES_TURMA!$J$5=TRUE),AND(ESP!$B8&lt;&gt;"",ESP!$B8&lt;$B$3,DES_TURMA!$K$5=TRUE),AND(ING!$B8&lt;&gt;"",ING!$B8&lt;$B$3,DES_TURMA!$L$5=TRUE),AND(LP!$B8&lt;&gt;"",LP!$B8&lt;$B$3,DES_TURMA!$M$5=TRUE),AND(MAT!$B8&lt;&gt;"",MAT!$B8&lt;$B$3,DES_TURMA!$N$5=TRUE),AND(QUI!$B8&lt;&gt;"",QUI!$B8&lt;$B$3,DES_TURMA!$O$5=TRUE),AND(SOC!$B8&lt;&gt;"",SOC!$B8&lt;$B$3,DES_TURMA!$P$5=TRUE)),"x",)</f>
        <v>0</v>
      </c>
      <c r="P12" s="72">
        <f>IF(OR(AND(ART!$C8&lt;&gt;"",ART!$C8&lt;$B$3,DES_TURMA!$D$5=TRUE),AND(BIO!$C8&lt;&gt;"",BIO!$C8&lt;$B$3,DES_TURMA!$E$5=TRUE),AND(ED_FIS!$C8&lt;&gt;"",ED_FIS!$C8&lt;$B$3,DES_TURMA!$F$5=TRUE),AND(FIL!$C8&lt;&gt;"",FIL!$C8&lt;$B$3,DES_TURMA!$G$5=TRUE),AND(FIS!$C8&lt;&gt;"",FIS!$C8&lt;$B$3,DES_TURMA!$H$5=TRUE),AND(GEO!$C8&lt;&gt;"",GEO!$C8&lt;$B$3,DES_TURMA!$I$5=TRUE),AND(HIST!$C8&lt;&gt;"",HIST!$C8&lt;$B$3,DES_TURMA!$J$5=TRUE),AND(ESP!$C8&lt;&gt;"",ESP!$C8&lt;$B$3,DES_TURMA!$K$5=TRUE),AND(ING!$C8&lt;&gt;"",ING!$C8&lt;$B$3,DES_TURMA!$L$5=TRUE),AND(LP!$C8&lt;&gt;"",LP!$C8&lt;$B$3,DES_TURMA!$M$5=TRUE),AND(MAT!$C8&lt;&gt;"",MAT!$C8&lt;$B$3,DES_TURMA!$N$5=TRUE),AND(QUI!$C8&lt;&gt;"",QUI!$C8&lt;$B$3,DES_TURMA!$O$5=TRUE),AND(SOC!$C8&lt;&gt;"",SOC!$C8&lt;$B$3,DES_TURMA!$P$5=TRUE)),"x",)</f>
        <v>0</v>
      </c>
      <c r="Q12" s="72">
        <f>IF(OR(AND(ART!$D8&lt;&gt;"",ART!$D8&lt;$B$3,DES_TURMA!$D$5=TRUE),AND(BIO!$D8&lt;&gt;"",BIO!$D8&lt;$B$3,DES_TURMA!$E$5=TRUE),AND(ED_FIS!$D8&lt;&gt;"",ED_FIS!$D8&lt;$B$3,DES_TURMA!$F$5=TRUE),AND(FIL!$D8&lt;&gt;"",FIL!$D8&lt;$B$3,DES_TURMA!$G$5=TRUE),AND(FIS!$D8&lt;&gt;"",FIS!$D8&lt;$B$3,DES_TURMA!$H$5=TRUE),AND(GEO!$D8&lt;&gt;"",GEO!$D8&lt;$B$3,DES_TURMA!$I$5=TRUE),AND(HIST!$D8&lt;&gt;"",HIST!$D8&lt;$B$3,DES_TURMA!$J$5=TRUE),AND(ESP!$D8&lt;&gt;"",ESP!$D8&lt;$B$3,DES_TURMA!$K$5=TRUE),AND(ING!$D8&lt;&gt;"",ING!$D8&lt;$B$3,DES_TURMA!$L$5=TRUE),AND(LP!$D8&lt;&gt;"",LP!$D8&lt;$B$3,DES_TURMA!$M$5=TRUE),AND(MAT!$D8&lt;&gt;"",MAT!$D8&lt;$B$3,DES_TURMA!$N$5=TRUE),AND(QUI!$D8&lt;&gt;"",QUI!$D8&lt;$B$3,DES_TURMA!$O$5=TRUE),AND(SOC!$D8&lt;&gt;"",SOC!$D8&lt;$B$3,DES_TURMA!$P$5=TRUE)),"x",)</f>
        <v>0</v>
      </c>
      <c r="R12" s="72">
        <f>IF(OR(AND(ART!$E8&lt;&gt;"",ART!$E8&lt;$B$3,DES_TURMA!$D$5=TRUE),AND(BIO!$E8&lt;&gt;"",BIO!$E8&lt;$B$3,DES_TURMA!$E$5=TRUE),AND(ED_FIS!$E8&lt;&gt;"",ED_FIS!$E8&lt;$B$3,DES_TURMA!$F$5=TRUE),AND(FIL!$E8&lt;&gt;"",FIL!$E8&lt;$B$3,DES_TURMA!$G$5=TRUE),AND(FIS!$E8&lt;&gt;"",FIS!$E8&lt;$B$3,DES_TURMA!$H$5=TRUE),AND(GEO!$E8&lt;&gt;"",GEO!$E8&lt;$B$3,DES_TURMA!$I$5=TRUE),AND(HIST!$E8&lt;&gt;"",HIST!$E8&lt;$B$3,DES_TURMA!$J$5=TRUE),AND(ESP!$E8&lt;&gt;"",ESP!$E8&lt;$B$3,DES_TURMA!$K$5=TRUE),AND(ING!$E8&lt;&gt;"",ING!$E8&lt;$B$3,DES_TURMA!$L$5=TRUE),AND(LP!$E8&lt;&gt;"",LP!$E8&lt;$B$3,DES_TURMA!$M$5=TRUE),AND(MAT!$E8&lt;&gt;"",MAT!$E8&lt;$B$3,DES_TURMA!$N$5=TRUE),AND(QUI!$E8&lt;&gt;"",QUI!$E8&lt;$B$3,DES_TURMA!$O$5=TRUE),AND(SOC!$E8&lt;&gt;"",SOC!$E8&lt;$B$3,DES_TURMA!$P$5=TRUE)),"x",)</f>
        <v>0</v>
      </c>
      <c r="S12" s="73">
        <f t="shared" si="0"/>
        <v>0</v>
      </c>
    </row>
    <row r="13" spans="1:19">
      <c r="A13" s="15" t="str">
        <f>ALNS!A9</f>
        <v>Clarisse Sousa Alves</v>
      </c>
      <c r="B13" s="16" t="str">
        <f>IF(DES_TURMA!$D$5=TRUE,IF(ART!$G9&lt;$B$3,"x",IF(AND(ART!$A9&lt;&gt;"",ART!$G9=""),"xx","")),)</f>
        <v>xx</v>
      </c>
      <c r="C13" s="16" t="str">
        <f>IF(DES_TURMA!$E$5=TRUE,IF(BIO!G9&lt;$B$3,"x",IF(AND(BIO!A9&lt;&gt;"",BIO!G9=""),"xx","")),)</f>
        <v>xx</v>
      </c>
      <c r="D13" s="16" t="str">
        <f>IF(DES_TURMA!$F$5=TRUE,IF(ED_FIS!$G9&lt;$B$3,"x",IF(AND(ED_FIS!$A9&lt;&gt;"",ED_FIS!$G9=""),"xx","")),)</f>
        <v>xx</v>
      </c>
      <c r="E13" s="18" t="str">
        <f>IF(DES_TURMA!$G$5=TRUE,IF(FIL!$G9&lt;$B$3,"x",IF(AND(FIL!$A9&lt;&gt;"",FIL!$G9=""),"xx","")),)</f>
        <v>xx</v>
      </c>
      <c r="F13" s="18" t="str">
        <f>IF(DES_TURMA!$H$5=TRUE,IF(FIS!$G9&lt;$B$3,"x",IF(AND(FIS!$A9&lt;&gt;"",FIS!$G9=""),"xx","")),)</f>
        <v>xx</v>
      </c>
      <c r="G13" s="16">
        <f>IF(DES_TURMA!$I$5=TRUE,IF(GEO!$G9&lt;$B$3,"x",IF(AND(GEO!$A9&lt;&gt;"",GEO!$G9=""),"xx","")),)</f>
        <v>0</v>
      </c>
      <c r="H13" s="16">
        <f>IF(DES_TURMA!$J$5=TRUE,IF(HIST!$G9&lt;$B$3,"x",IF(AND(HIST!$A9&lt;&gt;"",HIST!$G9=""),"xx","")),)</f>
        <v>0</v>
      </c>
      <c r="I13" s="16">
        <f>IF(DES_TURMA!$K$5=TRUE,IF(ESP!$G9&lt;$B$3,"x",IF(AND(ESP!$A9&lt;&gt;"",ESP!$G9=""),"xx","")),)</f>
        <v>0</v>
      </c>
      <c r="J13" s="16">
        <f>IF(DES_TURMA!$L$5=TRUE,IF(ING!$G9&lt;$B$3,"x",IF(AND(ING!$A9&lt;&gt;"",ING!$G9=""),"xx","")),)</f>
        <v>0</v>
      </c>
      <c r="K13" s="16" t="str">
        <f>IF(DES_TURMA!$M$5=TRUE,IF(LP!$G9&lt;$B$3,"x",IF(AND(LP!$A9&lt;&gt;"",LP!$G9=""),"xx","")),)</f>
        <v>xx</v>
      </c>
      <c r="L13" s="16" t="str">
        <f>IF(DES_TURMA!$N$5=TRUE,IF(MAT!$G9&lt;$B$3,"x",IF(AND(MAT!$A9&lt;&gt;"",MAT!$G9=""),"xx","")),)</f>
        <v>xx</v>
      </c>
      <c r="M13" s="18" t="str">
        <f>IF(DES_TURMA!$O$5=TRUE,IF(QUI!$G9&lt;$B$3,"x",IF(AND(QUI!$A9&lt;&gt;"",QUI!$G9=""),"xx","")),)</f>
        <v>xx</v>
      </c>
      <c r="N13" s="18" t="str">
        <f>IF(DES_TURMA!$P$5=TRUE,IF(SOC!$G9&lt;$B$3,"x",IF(AND(SOC!$A9&lt;&gt;"",SOC!$G9=""),"xx","")),)</f>
        <v>xx</v>
      </c>
      <c r="O13" s="72">
        <f>IF(OR(AND(ART!$B9&lt;&gt;"",ART!$B9&lt;$B$3,DES_TURMA!$D$5=TRUE),AND(BIO!$B9&lt;&gt;"",BIO!$B9&lt;$B$3,DES_TURMA!$E$5=TRUE),AND(ED_FIS!$B9&lt;&gt;"",ED_FIS!$B9&lt;$B$3,DES_TURMA!$F$5=TRUE),AND(FIL!$B9&lt;&gt;"",FIL!$B9&lt;$B$3,DES_TURMA!$G$5=TRUE),AND(FIS!$B9&lt;&gt;"",FIS!$B9&lt;$B$3,DES_TURMA!$H$5=TRUE),AND(GEO!$B9&lt;&gt;"",GEO!$B9&lt;$B$3,DES_TURMA!$I$5=TRUE),AND(HIST!$B9&lt;&gt;"",HIST!$B9&lt;$B$3,DES_TURMA!$J$5=TRUE),AND(ESP!$B9&lt;&gt;"",ESP!$B9&lt;$B$3,DES_TURMA!$K$5=TRUE),AND(ING!$B9&lt;&gt;"",ING!$B9&lt;$B$3,DES_TURMA!$L$5=TRUE),AND(LP!$B9&lt;&gt;"",LP!$B9&lt;$B$3,DES_TURMA!$M$5=TRUE),AND(MAT!$B9&lt;&gt;"",MAT!$B9&lt;$B$3,DES_TURMA!$N$5=TRUE),AND(QUI!$B9&lt;&gt;"",QUI!$B9&lt;$B$3,DES_TURMA!$O$5=TRUE),AND(SOC!$B9&lt;&gt;"",SOC!$B9&lt;$B$3,DES_TURMA!$P$5=TRUE)),"x",)</f>
        <v>0</v>
      </c>
      <c r="P13" s="72">
        <f>IF(OR(AND(ART!$C9&lt;&gt;"",ART!$C9&lt;$B$3,DES_TURMA!$D$5=TRUE),AND(BIO!$C9&lt;&gt;"",BIO!$C9&lt;$B$3,DES_TURMA!$E$5=TRUE),AND(ED_FIS!$C9&lt;&gt;"",ED_FIS!$C9&lt;$B$3,DES_TURMA!$F$5=TRUE),AND(FIL!$C9&lt;&gt;"",FIL!$C9&lt;$B$3,DES_TURMA!$G$5=TRUE),AND(FIS!$C9&lt;&gt;"",FIS!$C9&lt;$B$3,DES_TURMA!$H$5=TRUE),AND(GEO!$C9&lt;&gt;"",GEO!$C9&lt;$B$3,DES_TURMA!$I$5=TRUE),AND(HIST!$C9&lt;&gt;"",HIST!$C9&lt;$B$3,DES_TURMA!$J$5=TRUE),AND(ESP!$C9&lt;&gt;"",ESP!$C9&lt;$B$3,DES_TURMA!$K$5=TRUE),AND(ING!$C9&lt;&gt;"",ING!$C9&lt;$B$3,DES_TURMA!$L$5=TRUE),AND(LP!$C9&lt;&gt;"",LP!$C9&lt;$B$3,DES_TURMA!$M$5=TRUE),AND(MAT!$C9&lt;&gt;"",MAT!$C9&lt;$B$3,DES_TURMA!$N$5=TRUE),AND(QUI!$C9&lt;&gt;"",QUI!$C9&lt;$B$3,DES_TURMA!$O$5=TRUE),AND(SOC!$C9&lt;&gt;"",SOC!$C9&lt;$B$3,DES_TURMA!$P$5=TRUE)),"x",)</f>
        <v>0</v>
      </c>
      <c r="Q13" s="72">
        <f>IF(OR(AND(ART!$D9&lt;&gt;"",ART!$D9&lt;$B$3,DES_TURMA!$D$5=TRUE),AND(BIO!$D9&lt;&gt;"",BIO!$D9&lt;$B$3,DES_TURMA!$E$5=TRUE),AND(ED_FIS!$D9&lt;&gt;"",ED_FIS!$D9&lt;$B$3,DES_TURMA!$F$5=TRUE),AND(FIL!$D9&lt;&gt;"",FIL!$D9&lt;$B$3,DES_TURMA!$G$5=TRUE),AND(FIS!$D9&lt;&gt;"",FIS!$D9&lt;$B$3,DES_TURMA!$H$5=TRUE),AND(GEO!$D9&lt;&gt;"",GEO!$D9&lt;$B$3,DES_TURMA!$I$5=TRUE),AND(HIST!$D9&lt;&gt;"",HIST!$D9&lt;$B$3,DES_TURMA!$J$5=TRUE),AND(ESP!$D9&lt;&gt;"",ESP!$D9&lt;$B$3,DES_TURMA!$K$5=TRUE),AND(ING!$D9&lt;&gt;"",ING!$D9&lt;$B$3,DES_TURMA!$L$5=TRUE),AND(LP!$D9&lt;&gt;"",LP!$D9&lt;$B$3,DES_TURMA!$M$5=TRUE),AND(MAT!$D9&lt;&gt;"",MAT!$D9&lt;$B$3,DES_TURMA!$N$5=TRUE),AND(QUI!$D9&lt;&gt;"",QUI!$D9&lt;$B$3,DES_TURMA!$O$5=TRUE),AND(SOC!$D9&lt;&gt;"",SOC!$D9&lt;$B$3,DES_TURMA!$P$5=TRUE)),"x",)</f>
        <v>0</v>
      </c>
      <c r="R13" s="72">
        <f>IF(OR(AND(ART!$E9&lt;&gt;"",ART!$E9&lt;$B$3,DES_TURMA!$D$5=TRUE),AND(BIO!$E9&lt;&gt;"",BIO!$E9&lt;$B$3,DES_TURMA!$E$5=TRUE),AND(ED_FIS!$E9&lt;&gt;"",ED_FIS!$E9&lt;$B$3,DES_TURMA!$F$5=TRUE),AND(FIL!$E9&lt;&gt;"",FIL!$E9&lt;$B$3,DES_TURMA!$G$5=TRUE),AND(FIS!$E9&lt;&gt;"",FIS!$E9&lt;$B$3,DES_TURMA!$H$5=TRUE),AND(GEO!$E9&lt;&gt;"",GEO!$E9&lt;$B$3,DES_TURMA!$I$5=TRUE),AND(HIST!$E9&lt;&gt;"",HIST!$E9&lt;$B$3,DES_TURMA!$J$5=TRUE),AND(ESP!$E9&lt;&gt;"",ESP!$E9&lt;$B$3,DES_TURMA!$K$5=TRUE),AND(ING!$E9&lt;&gt;"",ING!$E9&lt;$B$3,DES_TURMA!$L$5=TRUE),AND(LP!$E9&lt;&gt;"",LP!$E9&lt;$B$3,DES_TURMA!$M$5=TRUE),AND(MAT!$E9&lt;&gt;"",MAT!$E9&lt;$B$3,DES_TURMA!$N$5=TRUE),AND(QUI!$E9&lt;&gt;"",QUI!$E9&lt;$B$3,DES_TURMA!$O$5=TRUE),AND(SOC!$E9&lt;&gt;"",SOC!$E9&lt;$B$3,DES_TURMA!$P$5=TRUE)),"x",)</f>
        <v>0</v>
      </c>
      <c r="S13" s="73">
        <f t="shared" si="0"/>
        <v>0</v>
      </c>
    </row>
    <row r="14" spans="1:19">
      <c r="A14" s="8" t="str">
        <f>ALNS!A10</f>
        <v>Daví Barbosa Garcia</v>
      </c>
      <c r="B14" s="9" t="str">
        <f>IF(DES_TURMA!$D$5=TRUE,IF(ART!$G10&lt;$B$3,"x",IF(AND(ART!$A10&lt;&gt;"",ART!$G10=""),"xx","")),)</f>
        <v>xx</v>
      </c>
      <c r="C14" s="9" t="str">
        <f>IF(DES_TURMA!$E$5=TRUE,IF(BIO!G10&lt;$B$3,"x",IF(AND(BIO!A10&lt;&gt;"",BIO!G10=""),"xx","")),)</f>
        <v>xx</v>
      </c>
      <c r="D14" s="9" t="str">
        <f>IF(DES_TURMA!$F$5=TRUE,IF(ED_FIS!$G10&lt;$B$3,"x",IF(AND(ED_FIS!$A10&lt;&gt;"",ED_FIS!$G10=""),"xx","")),)</f>
        <v>xx</v>
      </c>
      <c r="E14" s="11" t="str">
        <f>IF(DES_TURMA!$G$5=TRUE,IF(FIL!$G10&lt;$B$3,"x",IF(AND(FIL!$A10&lt;&gt;"",FIL!$G10=""),"xx","")),)</f>
        <v>xx</v>
      </c>
      <c r="F14" s="11" t="str">
        <f>IF(DES_TURMA!$H$5=TRUE,IF(FIS!$G10&lt;$B$3,"x",IF(AND(FIS!$A10&lt;&gt;"",FIS!$G10=""),"xx","")),)</f>
        <v>xx</v>
      </c>
      <c r="G14" s="9">
        <f>IF(DES_TURMA!$I$5=TRUE,IF(GEO!$G10&lt;$B$3,"x",IF(AND(GEO!$A10&lt;&gt;"",GEO!$G10=""),"xx","")),)</f>
        <v>0</v>
      </c>
      <c r="H14" s="9">
        <f>IF(DES_TURMA!$J$5=TRUE,IF(HIST!$G10&lt;$B$3,"x",IF(AND(HIST!$A10&lt;&gt;"",HIST!$G10=""),"xx","")),)</f>
        <v>0</v>
      </c>
      <c r="I14" s="9">
        <f>IF(DES_TURMA!$K$5=TRUE,IF(ESP!$G10&lt;$B$3,"x",IF(AND(ESP!$A10&lt;&gt;"",ESP!$G10=""),"xx","")),)</f>
        <v>0</v>
      </c>
      <c r="J14" s="9">
        <f>IF(DES_TURMA!$L$5=TRUE,IF(ING!$G10&lt;$B$3,"x",IF(AND(ING!$A10&lt;&gt;"",ING!$G10=""),"xx","")),)</f>
        <v>0</v>
      </c>
      <c r="K14" s="9" t="str">
        <f>IF(DES_TURMA!$M$5=TRUE,IF(LP!$G10&lt;$B$3,"x",IF(AND(LP!$A10&lt;&gt;"",LP!$G10=""),"xx","")),)</f>
        <v>xx</v>
      </c>
      <c r="L14" s="9" t="str">
        <f>IF(DES_TURMA!$N$5=TRUE,IF(MAT!$G10&lt;$B$3,"x",IF(AND(MAT!$A10&lt;&gt;"",MAT!$G10=""),"xx","")),)</f>
        <v>xx</v>
      </c>
      <c r="M14" s="11" t="str">
        <f>IF(DES_TURMA!$O$5=TRUE,IF(QUI!$G10&lt;$B$3,"x",IF(AND(QUI!$A10&lt;&gt;"",QUI!$G10=""),"xx","")),)</f>
        <v>xx</v>
      </c>
      <c r="N14" s="11" t="str">
        <f>IF(DES_TURMA!$P$5=TRUE,IF(SOC!$G10&lt;$B$3,"x",IF(AND(SOC!$A10&lt;&gt;"",SOC!$G10=""),"xx","")),)</f>
        <v>xx</v>
      </c>
      <c r="O14" s="72">
        <f>IF(OR(AND(ART!$B10&lt;&gt;"",ART!$B10&lt;$B$3,DES_TURMA!$D$5=TRUE),AND(BIO!$B10&lt;&gt;"",BIO!$B10&lt;$B$3,DES_TURMA!$E$5=TRUE),AND(ED_FIS!$B10&lt;&gt;"",ED_FIS!$B10&lt;$B$3,DES_TURMA!$F$5=TRUE),AND(FIL!$B10&lt;&gt;"",FIL!$B10&lt;$B$3,DES_TURMA!$G$5=TRUE),AND(FIS!$B10&lt;&gt;"",FIS!$B10&lt;$B$3,DES_TURMA!$H$5=TRUE),AND(GEO!$B10&lt;&gt;"",GEO!$B10&lt;$B$3,DES_TURMA!$I$5=TRUE),AND(HIST!$B10&lt;&gt;"",HIST!$B10&lt;$B$3,DES_TURMA!$J$5=TRUE),AND(ESP!$B10&lt;&gt;"",ESP!$B10&lt;$B$3,DES_TURMA!$K$5=TRUE),AND(ING!$B10&lt;&gt;"",ING!$B10&lt;$B$3,DES_TURMA!$L$5=TRUE),AND(LP!$B10&lt;&gt;"",LP!$B10&lt;$B$3,DES_TURMA!$M$5=TRUE),AND(MAT!$B10&lt;&gt;"",MAT!$B10&lt;$B$3,DES_TURMA!$N$5=TRUE),AND(QUI!$B10&lt;&gt;"",QUI!$B10&lt;$B$3,DES_TURMA!$O$5=TRUE),AND(SOC!$B10&lt;&gt;"",SOC!$B10&lt;$B$3,DES_TURMA!$P$5=TRUE)),"x",)</f>
        <v>0</v>
      </c>
      <c r="P14" s="72">
        <f>IF(OR(AND(ART!$C10&lt;&gt;"",ART!$C10&lt;$B$3,DES_TURMA!$D$5=TRUE),AND(BIO!$C10&lt;&gt;"",BIO!$C10&lt;$B$3,DES_TURMA!$E$5=TRUE),AND(ED_FIS!$C10&lt;&gt;"",ED_FIS!$C10&lt;$B$3,DES_TURMA!$F$5=TRUE),AND(FIL!$C10&lt;&gt;"",FIL!$C10&lt;$B$3,DES_TURMA!$G$5=TRUE),AND(FIS!$C10&lt;&gt;"",FIS!$C10&lt;$B$3,DES_TURMA!$H$5=TRUE),AND(GEO!$C10&lt;&gt;"",GEO!$C10&lt;$B$3,DES_TURMA!$I$5=TRUE),AND(HIST!$C10&lt;&gt;"",HIST!$C10&lt;$B$3,DES_TURMA!$J$5=TRUE),AND(ESP!$C10&lt;&gt;"",ESP!$C10&lt;$B$3,DES_TURMA!$K$5=TRUE),AND(ING!$C10&lt;&gt;"",ING!$C10&lt;$B$3,DES_TURMA!$L$5=TRUE),AND(LP!$C10&lt;&gt;"",LP!$C10&lt;$B$3,DES_TURMA!$M$5=TRUE),AND(MAT!$C10&lt;&gt;"",MAT!$C10&lt;$B$3,DES_TURMA!$N$5=TRUE),AND(QUI!$C10&lt;&gt;"",QUI!$C10&lt;$B$3,DES_TURMA!$O$5=TRUE),AND(SOC!$C10&lt;&gt;"",SOC!$C10&lt;$B$3,DES_TURMA!$P$5=TRUE)),"x",)</f>
        <v>0</v>
      </c>
      <c r="Q14" s="72">
        <f>IF(OR(AND(ART!$D10&lt;&gt;"",ART!$D10&lt;$B$3,DES_TURMA!$D$5=TRUE),AND(BIO!$D10&lt;&gt;"",BIO!$D10&lt;$B$3,DES_TURMA!$E$5=TRUE),AND(ED_FIS!$D10&lt;&gt;"",ED_FIS!$D10&lt;$B$3,DES_TURMA!$F$5=TRUE),AND(FIL!$D10&lt;&gt;"",FIL!$D10&lt;$B$3,DES_TURMA!$G$5=TRUE),AND(FIS!$D10&lt;&gt;"",FIS!$D10&lt;$B$3,DES_TURMA!$H$5=TRUE),AND(GEO!$D10&lt;&gt;"",GEO!$D10&lt;$B$3,DES_TURMA!$I$5=TRUE),AND(HIST!$D10&lt;&gt;"",HIST!$D10&lt;$B$3,DES_TURMA!$J$5=TRUE),AND(ESP!$D10&lt;&gt;"",ESP!$D10&lt;$B$3,DES_TURMA!$K$5=TRUE),AND(ING!$D10&lt;&gt;"",ING!$D10&lt;$B$3,DES_TURMA!$L$5=TRUE),AND(LP!$D10&lt;&gt;"",LP!$D10&lt;$B$3,DES_TURMA!$M$5=TRUE),AND(MAT!$D10&lt;&gt;"",MAT!$D10&lt;$B$3,DES_TURMA!$N$5=TRUE),AND(QUI!$D10&lt;&gt;"",QUI!$D10&lt;$B$3,DES_TURMA!$O$5=TRUE),AND(SOC!$D10&lt;&gt;"",SOC!$D10&lt;$B$3,DES_TURMA!$P$5=TRUE)),"x",)</f>
        <v>0</v>
      </c>
      <c r="R14" s="72">
        <f>IF(OR(AND(ART!$E10&lt;&gt;"",ART!$E10&lt;$B$3,DES_TURMA!$D$5=TRUE),AND(BIO!$E10&lt;&gt;"",BIO!$E10&lt;$B$3,DES_TURMA!$E$5=TRUE),AND(ED_FIS!$E10&lt;&gt;"",ED_FIS!$E10&lt;$B$3,DES_TURMA!$F$5=TRUE),AND(FIL!$E10&lt;&gt;"",FIL!$E10&lt;$B$3,DES_TURMA!$G$5=TRUE),AND(FIS!$E10&lt;&gt;"",FIS!$E10&lt;$B$3,DES_TURMA!$H$5=TRUE),AND(GEO!$E10&lt;&gt;"",GEO!$E10&lt;$B$3,DES_TURMA!$I$5=TRUE),AND(HIST!$E10&lt;&gt;"",HIST!$E10&lt;$B$3,DES_TURMA!$J$5=TRUE),AND(ESP!$E10&lt;&gt;"",ESP!$E10&lt;$B$3,DES_TURMA!$K$5=TRUE),AND(ING!$E10&lt;&gt;"",ING!$E10&lt;$B$3,DES_TURMA!$L$5=TRUE),AND(LP!$E10&lt;&gt;"",LP!$E10&lt;$B$3,DES_TURMA!$M$5=TRUE),AND(MAT!$E10&lt;&gt;"",MAT!$E10&lt;$B$3,DES_TURMA!$N$5=TRUE),AND(QUI!$E10&lt;&gt;"",QUI!$E10&lt;$B$3,DES_TURMA!$O$5=TRUE),AND(SOC!$E10&lt;&gt;"",SOC!$E10&lt;$B$3,DES_TURMA!$P$5=TRUE)),"x",)</f>
        <v>0</v>
      </c>
      <c r="S14" s="73">
        <f t="shared" si="0"/>
        <v>0</v>
      </c>
    </row>
    <row r="15" spans="1:19">
      <c r="A15" s="15" t="str">
        <f>ALNS!A11</f>
        <v>Eduarda da Silva Raposo</v>
      </c>
      <c r="B15" s="16" t="str">
        <f>IF(DES_TURMA!$D$5=TRUE,IF(ART!$G11&lt;$B$3,"x",IF(AND(ART!$A11&lt;&gt;"",ART!$G11=""),"xx","")),)</f>
        <v>xx</v>
      </c>
      <c r="C15" s="16" t="str">
        <f>IF(DES_TURMA!$E$5=TRUE,IF(BIO!G11&lt;$B$3,"x",IF(AND(BIO!A11&lt;&gt;"",BIO!G11=""),"xx","")),)</f>
        <v>xx</v>
      </c>
      <c r="D15" s="16" t="str">
        <f>IF(DES_TURMA!$F$5=TRUE,IF(ED_FIS!$G11&lt;$B$3,"x",IF(AND(ED_FIS!$A11&lt;&gt;"",ED_FIS!$G11=""),"xx","")),)</f>
        <v>xx</v>
      </c>
      <c r="E15" s="18" t="str">
        <f>IF(DES_TURMA!$G$5=TRUE,IF(FIL!$G11&lt;$B$3,"x",IF(AND(FIL!$A11&lt;&gt;"",FIL!$G11=""),"xx","")),)</f>
        <v>xx</v>
      </c>
      <c r="F15" s="18" t="str">
        <f>IF(DES_TURMA!$H$5=TRUE,IF(FIS!$G11&lt;$B$3,"x",IF(AND(FIS!$A11&lt;&gt;"",FIS!$G11=""),"xx","")),)</f>
        <v>xx</v>
      </c>
      <c r="G15" s="16">
        <f>IF(DES_TURMA!$I$5=TRUE,IF(GEO!$G11&lt;$B$3,"x",IF(AND(GEO!$A11&lt;&gt;"",GEO!$G11=""),"xx","")),)</f>
        <v>0</v>
      </c>
      <c r="H15" s="16">
        <f>IF(DES_TURMA!$J$5=TRUE,IF(HIST!$G11&lt;$B$3,"x",IF(AND(HIST!$A11&lt;&gt;"",HIST!$G11=""),"xx","")),)</f>
        <v>0</v>
      </c>
      <c r="I15" s="16">
        <f>IF(DES_TURMA!$K$5=TRUE,IF(ESP!$G11&lt;$B$3,"x",IF(AND(ESP!$A11&lt;&gt;"",ESP!$G11=""),"xx","")),)</f>
        <v>0</v>
      </c>
      <c r="J15" s="16">
        <f>IF(DES_TURMA!$L$5=TRUE,IF(ING!$G11&lt;$B$3,"x",IF(AND(ING!$A11&lt;&gt;"",ING!$G11=""),"xx","")),)</f>
        <v>0</v>
      </c>
      <c r="K15" s="16" t="str">
        <f>IF(DES_TURMA!$M$5=TRUE,IF(LP!$G11&lt;$B$3,"x",IF(AND(LP!$A11&lt;&gt;"",LP!$G11=""),"xx","")),)</f>
        <v>xx</v>
      </c>
      <c r="L15" s="16" t="str">
        <f>IF(DES_TURMA!$N$5=TRUE,IF(MAT!$G11&lt;$B$3,"x",IF(AND(MAT!$A11&lt;&gt;"",MAT!$G11=""),"xx","")),)</f>
        <v>xx</v>
      </c>
      <c r="M15" s="18" t="str">
        <f>IF(DES_TURMA!$O$5=TRUE,IF(QUI!$G11&lt;$B$3,"x",IF(AND(QUI!$A11&lt;&gt;"",QUI!$G11=""),"xx","")),)</f>
        <v>xx</v>
      </c>
      <c r="N15" s="18" t="str">
        <f>IF(DES_TURMA!$P$5=TRUE,IF(SOC!$G11&lt;$B$3,"x",IF(AND(SOC!$A11&lt;&gt;"",SOC!$G11=""),"xx","")),)</f>
        <v>xx</v>
      </c>
      <c r="O15" s="72">
        <f>IF(OR(AND(ART!$B11&lt;&gt;"",ART!$B11&lt;$B$3,DES_TURMA!$D$5=TRUE),AND(BIO!$B11&lt;&gt;"",BIO!$B11&lt;$B$3,DES_TURMA!$E$5=TRUE),AND(ED_FIS!$B11&lt;&gt;"",ED_FIS!$B11&lt;$B$3,DES_TURMA!$F$5=TRUE),AND(FIL!$B11&lt;&gt;"",FIL!$B11&lt;$B$3,DES_TURMA!$G$5=TRUE),AND(FIS!$B11&lt;&gt;"",FIS!$B11&lt;$B$3,DES_TURMA!$H$5=TRUE),AND(GEO!$B11&lt;&gt;"",GEO!$B11&lt;$B$3,DES_TURMA!$I$5=TRUE),AND(HIST!$B11&lt;&gt;"",HIST!$B11&lt;$B$3,DES_TURMA!$J$5=TRUE),AND(ESP!$B11&lt;&gt;"",ESP!$B11&lt;$B$3,DES_TURMA!$K$5=TRUE),AND(ING!$B11&lt;&gt;"",ING!$B11&lt;$B$3,DES_TURMA!$L$5=TRUE),AND(LP!$B11&lt;&gt;"",LP!$B11&lt;$B$3,DES_TURMA!$M$5=TRUE),AND(MAT!$B11&lt;&gt;"",MAT!$B11&lt;$B$3,DES_TURMA!$N$5=TRUE),AND(QUI!$B11&lt;&gt;"",QUI!$B11&lt;$B$3,DES_TURMA!$O$5=TRUE),AND(SOC!$B11&lt;&gt;"",SOC!$B11&lt;$B$3,DES_TURMA!$P$5=TRUE)),"x",)</f>
        <v>0</v>
      </c>
      <c r="P15" s="72">
        <f>IF(OR(AND(ART!$C11&lt;&gt;"",ART!$C11&lt;$B$3,DES_TURMA!$D$5=TRUE),AND(BIO!$C11&lt;&gt;"",BIO!$C11&lt;$B$3,DES_TURMA!$E$5=TRUE),AND(ED_FIS!$C11&lt;&gt;"",ED_FIS!$C11&lt;$B$3,DES_TURMA!$F$5=TRUE),AND(FIL!$C11&lt;&gt;"",FIL!$C11&lt;$B$3,DES_TURMA!$G$5=TRUE),AND(FIS!$C11&lt;&gt;"",FIS!$C11&lt;$B$3,DES_TURMA!$H$5=TRUE),AND(GEO!$C11&lt;&gt;"",GEO!$C11&lt;$B$3,DES_TURMA!$I$5=TRUE),AND(HIST!$C11&lt;&gt;"",HIST!$C11&lt;$B$3,DES_TURMA!$J$5=TRUE),AND(ESP!$C11&lt;&gt;"",ESP!$C11&lt;$B$3,DES_TURMA!$K$5=TRUE),AND(ING!$C11&lt;&gt;"",ING!$C11&lt;$B$3,DES_TURMA!$L$5=TRUE),AND(LP!$C11&lt;&gt;"",LP!$C11&lt;$B$3,DES_TURMA!$M$5=TRUE),AND(MAT!$C11&lt;&gt;"",MAT!$C11&lt;$B$3,DES_TURMA!$N$5=TRUE),AND(QUI!$C11&lt;&gt;"",QUI!$C11&lt;$B$3,DES_TURMA!$O$5=TRUE),AND(SOC!$C11&lt;&gt;"",SOC!$C11&lt;$B$3,DES_TURMA!$P$5=TRUE)),"x",)</f>
        <v>0</v>
      </c>
      <c r="Q15" s="72">
        <f>IF(OR(AND(ART!$D11&lt;&gt;"",ART!$D11&lt;$B$3,DES_TURMA!$D$5=TRUE),AND(BIO!$D11&lt;&gt;"",BIO!$D11&lt;$B$3,DES_TURMA!$E$5=TRUE),AND(ED_FIS!$D11&lt;&gt;"",ED_FIS!$D11&lt;$B$3,DES_TURMA!$F$5=TRUE),AND(FIL!$D11&lt;&gt;"",FIL!$D11&lt;$B$3,DES_TURMA!$G$5=TRUE),AND(FIS!$D11&lt;&gt;"",FIS!$D11&lt;$B$3,DES_TURMA!$H$5=TRUE),AND(GEO!$D11&lt;&gt;"",GEO!$D11&lt;$B$3,DES_TURMA!$I$5=TRUE),AND(HIST!$D11&lt;&gt;"",HIST!$D11&lt;$B$3,DES_TURMA!$J$5=TRUE),AND(ESP!$D11&lt;&gt;"",ESP!$D11&lt;$B$3,DES_TURMA!$K$5=TRUE),AND(ING!$D11&lt;&gt;"",ING!$D11&lt;$B$3,DES_TURMA!$L$5=TRUE),AND(LP!$D11&lt;&gt;"",LP!$D11&lt;$B$3,DES_TURMA!$M$5=TRUE),AND(MAT!$D11&lt;&gt;"",MAT!$D11&lt;$B$3,DES_TURMA!$N$5=TRUE),AND(QUI!$D11&lt;&gt;"",QUI!$D11&lt;$B$3,DES_TURMA!$O$5=TRUE),AND(SOC!$D11&lt;&gt;"",SOC!$D11&lt;$B$3,DES_TURMA!$P$5=TRUE)),"x",)</f>
        <v>0</v>
      </c>
      <c r="R15" s="72">
        <f>IF(OR(AND(ART!$E11&lt;&gt;"",ART!$E11&lt;$B$3,DES_TURMA!$D$5=TRUE),AND(BIO!$E11&lt;&gt;"",BIO!$E11&lt;$B$3,DES_TURMA!$E$5=TRUE),AND(ED_FIS!$E11&lt;&gt;"",ED_FIS!$E11&lt;$B$3,DES_TURMA!$F$5=TRUE),AND(FIL!$E11&lt;&gt;"",FIL!$E11&lt;$B$3,DES_TURMA!$G$5=TRUE),AND(FIS!$E11&lt;&gt;"",FIS!$E11&lt;$B$3,DES_TURMA!$H$5=TRUE),AND(GEO!$E11&lt;&gt;"",GEO!$E11&lt;$B$3,DES_TURMA!$I$5=TRUE),AND(HIST!$E11&lt;&gt;"",HIST!$E11&lt;$B$3,DES_TURMA!$J$5=TRUE),AND(ESP!$E11&lt;&gt;"",ESP!$E11&lt;$B$3,DES_TURMA!$K$5=TRUE),AND(ING!$E11&lt;&gt;"",ING!$E11&lt;$B$3,DES_TURMA!$L$5=TRUE),AND(LP!$E11&lt;&gt;"",LP!$E11&lt;$B$3,DES_TURMA!$M$5=TRUE),AND(MAT!$E11&lt;&gt;"",MAT!$E11&lt;$B$3,DES_TURMA!$N$5=TRUE),AND(QUI!$E11&lt;&gt;"",QUI!$E11&lt;$B$3,DES_TURMA!$O$5=TRUE),AND(SOC!$E11&lt;&gt;"",SOC!$E11&lt;$B$3,DES_TURMA!$P$5=TRUE)),"x",)</f>
        <v>0</v>
      </c>
      <c r="S15" s="73">
        <f t="shared" si="0"/>
        <v>0</v>
      </c>
    </row>
    <row r="16" spans="1:19">
      <c r="A16" s="8" t="str">
        <f>ALNS!A12</f>
        <v>Emilly Michele Santos Meira</v>
      </c>
      <c r="B16" s="9" t="str">
        <f>IF(DES_TURMA!$D$5=TRUE,IF(ART!$G12&lt;$B$3,"x",IF(AND(ART!$A12&lt;&gt;"",ART!$G12=""),"xx","")),)</f>
        <v>xx</v>
      </c>
      <c r="C16" s="9" t="str">
        <f>IF(DES_TURMA!$E$5=TRUE,IF(BIO!G12&lt;$B$3,"x",IF(AND(BIO!A12&lt;&gt;"",BIO!G12=""),"xx","")),)</f>
        <v>xx</v>
      </c>
      <c r="D16" s="9" t="str">
        <f>IF(DES_TURMA!$F$5=TRUE,IF(ED_FIS!$G12&lt;$B$3,"x",IF(AND(ED_FIS!$A12&lt;&gt;"",ED_FIS!$G12=""),"xx","")),)</f>
        <v>xx</v>
      </c>
      <c r="E16" s="11" t="str">
        <f>IF(DES_TURMA!$G$5=TRUE,IF(FIL!$G12&lt;$B$3,"x",IF(AND(FIL!$A12&lt;&gt;"",FIL!$G12=""),"xx","")),)</f>
        <v>xx</v>
      </c>
      <c r="F16" s="11" t="str">
        <f>IF(DES_TURMA!$H$5=TRUE,IF(FIS!$G12&lt;$B$3,"x",IF(AND(FIS!$A12&lt;&gt;"",FIS!$G12=""),"xx","")),)</f>
        <v>xx</v>
      </c>
      <c r="G16" s="9">
        <f>IF(DES_TURMA!$I$5=TRUE,IF(GEO!$G12&lt;$B$3,"x",IF(AND(GEO!$A12&lt;&gt;"",GEO!$G12=""),"xx","")),)</f>
        <v>0</v>
      </c>
      <c r="H16" s="9">
        <f>IF(DES_TURMA!$J$5=TRUE,IF(HIST!$G12&lt;$B$3,"x",IF(AND(HIST!$A12&lt;&gt;"",HIST!$G12=""),"xx","")),)</f>
        <v>0</v>
      </c>
      <c r="I16" s="9">
        <f>IF(DES_TURMA!$K$5=TRUE,IF(ESP!$G12&lt;$B$3,"x",IF(AND(ESP!$A12&lt;&gt;"",ESP!$G12=""),"xx","")),)</f>
        <v>0</v>
      </c>
      <c r="J16" s="9">
        <f>IF(DES_TURMA!$L$5=TRUE,IF(ING!$G12&lt;$B$3,"x",IF(AND(ING!$A12&lt;&gt;"",ING!$G12=""),"xx","")),)</f>
        <v>0</v>
      </c>
      <c r="K16" s="9" t="str">
        <f>IF(DES_TURMA!$M$5=TRUE,IF(LP!$G12&lt;$B$3,"x",IF(AND(LP!$A12&lt;&gt;"",LP!$G12=""),"xx","")),)</f>
        <v>xx</v>
      </c>
      <c r="L16" s="9" t="str">
        <f>IF(DES_TURMA!$N$5=TRUE,IF(MAT!$G12&lt;$B$3,"x",IF(AND(MAT!$A12&lt;&gt;"",MAT!$G12=""),"xx","")),)</f>
        <v>xx</v>
      </c>
      <c r="M16" s="11" t="str">
        <f>IF(DES_TURMA!$O$5=TRUE,IF(QUI!$G12&lt;$B$3,"x",IF(AND(QUI!$A12&lt;&gt;"",QUI!$G12=""),"xx","")),)</f>
        <v>xx</v>
      </c>
      <c r="N16" s="11" t="str">
        <f>IF(DES_TURMA!$P$5=TRUE,IF(SOC!$G12&lt;$B$3,"x",IF(AND(SOC!$A12&lt;&gt;"",SOC!$G12=""),"xx","")),)</f>
        <v>xx</v>
      </c>
      <c r="O16" s="72">
        <f>IF(OR(AND(ART!$B12&lt;&gt;"",ART!$B12&lt;$B$3,DES_TURMA!$D$5=TRUE),AND(BIO!$B12&lt;&gt;"",BIO!$B12&lt;$B$3,DES_TURMA!$E$5=TRUE),AND(ED_FIS!$B12&lt;&gt;"",ED_FIS!$B12&lt;$B$3,DES_TURMA!$F$5=TRUE),AND(FIL!$B12&lt;&gt;"",FIL!$B12&lt;$B$3,DES_TURMA!$G$5=TRUE),AND(FIS!$B12&lt;&gt;"",FIS!$B12&lt;$B$3,DES_TURMA!$H$5=TRUE),AND(GEO!$B12&lt;&gt;"",GEO!$B12&lt;$B$3,DES_TURMA!$I$5=TRUE),AND(HIST!$B12&lt;&gt;"",HIST!$B12&lt;$B$3,DES_TURMA!$J$5=TRUE),AND(ESP!$B12&lt;&gt;"",ESP!$B12&lt;$B$3,DES_TURMA!$K$5=TRUE),AND(ING!$B12&lt;&gt;"",ING!$B12&lt;$B$3,DES_TURMA!$L$5=TRUE),AND(LP!$B12&lt;&gt;"",LP!$B12&lt;$B$3,DES_TURMA!$M$5=TRUE),AND(MAT!$B12&lt;&gt;"",MAT!$B12&lt;$B$3,DES_TURMA!$N$5=TRUE),AND(QUI!$B12&lt;&gt;"",QUI!$B12&lt;$B$3,DES_TURMA!$O$5=TRUE),AND(SOC!$B12&lt;&gt;"",SOC!$B12&lt;$B$3,DES_TURMA!$P$5=TRUE)),"x",)</f>
        <v>0</v>
      </c>
      <c r="P16" s="72">
        <f>IF(OR(AND(ART!$C12&lt;&gt;"",ART!$C12&lt;$B$3,DES_TURMA!$D$5=TRUE),AND(BIO!$C12&lt;&gt;"",BIO!$C12&lt;$B$3,DES_TURMA!$E$5=TRUE),AND(ED_FIS!$C12&lt;&gt;"",ED_FIS!$C12&lt;$B$3,DES_TURMA!$F$5=TRUE),AND(FIL!$C12&lt;&gt;"",FIL!$C12&lt;$B$3,DES_TURMA!$G$5=TRUE),AND(FIS!$C12&lt;&gt;"",FIS!$C12&lt;$B$3,DES_TURMA!$H$5=TRUE),AND(GEO!$C12&lt;&gt;"",GEO!$C12&lt;$B$3,DES_TURMA!$I$5=TRUE),AND(HIST!$C12&lt;&gt;"",HIST!$C12&lt;$B$3,DES_TURMA!$J$5=TRUE),AND(ESP!$C12&lt;&gt;"",ESP!$C12&lt;$B$3,DES_TURMA!$K$5=TRUE),AND(ING!$C12&lt;&gt;"",ING!$C12&lt;$B$3,DES_TURMA!$L$5=TRUE),AND(LP!$C12&lt;&gt;"",LP!$C12&lt;$B$3,DES_TURMA!$M$5=TRUE),AND(MAT!$C12&lt;&gt;"",MAT!$C12&lt;$B$3,DES_TURMA!$N$5=TRUE),AND(QUI!$C12&lt;&gt;"",QUI!$C12&lt;$B$3,DES_TURMA!$O$5=TRUE),AND(SOC!$C12&lt;&gt;"",SOC!$C12&lt;$B$3,DES_TURMA!$P$5=TRUE)),"x",)</f>
        <v>0</v>
      </c>
      <c r="Q16" s="72">
        <f>IF(OR(AND(ART!$D12&lt;&gt;"",ART!$D12&lt;$B$3,DES_TURMA!$D$5=TRUE),AND(BIO!$D12&lt;&gt;"",BIO!$D12&lt;$B$3,DES_TURMA!$E$5=TRUE),AND(ED_FIS!$D12&lt;&gt;"",ED_FIS!$D12&lt;$B$3,DES_TURMA!$F$5=TRUE),AND(FIL!$D12&lt;&gt;"",FIL!$D12&lt;$B$3,DES_TURMA!$G$5=TRUE),AND(FIS!$D12&lt;&gt;"",FIS!$D12&lt;$B$3,DES_TURMA!$H$5=TRUE),AND(GEO!$D12&lt;&gt;"",GEO!$D12&lt;$B$3,DES_TURMA!$I$5=TRUE),AND(HIST!$D12&lt;&gt;"",HIST!$D12&lt;$B$3,DES_TURMA!$J$5=TRUE),AND(ESP!$D12&lt;&gt;"",ESP!$D12&lt;$B$3,DES_TURMA!$K$5=TRUE),AND(ING!$D12&lt;&gt;"",ING!$D12&lt;$B$3,DES_TURMA!$L$5=TRUE),AND(LP!$D12&lt;&gt;"",LP!$D12&lt;$B$3,DES_TURMA!$M$5=TRUE),AND(MAT!$D12&lt;&gt;"",MAT!$D12&lt;$B$3,DES_TURMA!$N$5=TRUE),AND(QUI!$D12&lt;&gt;"",QUI!$D12&lt;$B$3,DES_TURMA!$O$5=TRUE),AND(SOC!$D12&lt;&gt;"",SOC!$D12&lt;$B$3,DES_TURMA!$P$5=TRUE)),"x",)</f>
        <v>0</v>
      </c>
      <c r="R16" s="72">
        <f>IF(OR(AND(ART!$E12&lt;&gt;"",ART!$E12&lt;$B$3,DES_TURMA!$D$5=TRUE),AND(BIO!$E12&lt;&gt;"",BIO!$E12&lt;$B$3,DES_TURMA!$E$5=TRUE),AND(ED_FIS!$E12&lt;&gt;"",ED_FIS!$E12&lt;$B$3,DES_TURMA!$F$5=TRUE),AND(FIL!$E12&lt;&gt;"",FIL!$E12&lt;$B$3,DES_TURMA!$G$5=TRUE),AND(FIS!$E12&lt;&gt;"",FIS!$E12&lt;$B$3,DES_TURMA!$H$5=TRUE),AND(GEO!$E12&lt;&gt;"",GEO!$E12&lt;$B$3,DES_TURMA!$I$5=TRUE),AND(HIST!$E12&lt;&gt;"",HIST!$E12&lt;$B$3,DES_TURMA!$J$5=TRUE),AND(ESP!$E12&lt;&gt;"",ESP!$E12&lt;$B$3,DES_TURMA!$K$5=TRUE),AND(ING!$E12&lt;&gt;"",ING!$E12&lt;$B$3,DES_TURMA!$L$5=TRUE),AND(LP!$E12&lt;&gt;"",LP!$E12&lt;$B$3,DES_TURMA!$M$5=TRUE),AND(MAT!$E12&lt;&gt;"",MAT!$E12&lt;$B$3,DES_TURMA!$N$5=TRUE),AND(QUI!$E12&lt;&gt;"",QUI!$E12&lt;$B$3,DES_TURMA!$O$5=TRUE),AND(SOC!$E12&lt;&gt;"",SOC!$E12&lt;$B$3,DES_TURMA!$P$5=TRUE)),"x",)</f>
        <v>0</v>
      </c>
      <c r="S16" s="73">
        <f t="shared" si="0"/>
        <v>0</v>
      </c>
    </row>
    <row r="17" spans="1:19">
      <c r="A17" s="15" t="str">
        <f>ALNS!A13</f>
        <v>Emilly Nathália Pereira Tavares</v>
      </c>
      <c r="B17" s="16" t="str">
        <f>IF(DES_TURMA!$D$5=TRUE,IF(ART!$G13&lt;$B$3,"x",IF(AND(ART!$A13&lt;&gt;"",ART!$G13=""),"xx","")),)</f>
        <v>xx</v>
      </c>
      <c r="C17" s="16" t="str">
        <f>IF(DES_TURMA!$E$5=TRUE,IF(BIO!G13&lt;$B$3,"x",IF(AND(BIO!A13&lt;&gt;"",BIO!G13=""),"xx","")),)</f>
        <v>xx</v>
      </c>
      <c r="D17" s="16" t="str">
        <f>IF(DES_TURMA!$F$5=TRUE,IF(ED_FIS!$G13&lt;$B$3,"x",IF(AND(ED_FIS!$A13&lt;&gt;"",ED_FIS!$G13=""),"xx","")),)</f>
        <v>xx</v>
      </c>
      <c r="E17" s="18" t="str">
        <f>IF(DES_TURMA!$G$5=TRUE,IF(FIL!$G13&lt;$B$3,"x",IF(AND(FIL!$A13&lt;&gt;"",FIL!$G13=""),"xx","")),)</f>
        <v>xx</v>
      </c>
      <c r="F17" s="18" t="str">
        <f>IF(DES_TURMA!$H$5=TRUE,IF(FIS!$G13&lt;$B$3,"x",IF(AND(FIS!$A13&lt;&gt;"",FIS!$G13=""),"xx","")),)</f>
        <v>xx</v>
      </c>
      <c r="G17" s="16">
        <f>IF(DES_TURMA!$I$5=TRUE,IF(GEO!$G13&lt;$B$3,"x",IF(AND(GEO!$A13&lt;&gt;"",GEO!$G13=""),"xx","")),)</f>
        <v>0</v>
      </c>
      <c r="H17" s="16">
        <f>IF(DES_TURMA!$J$5=TRUE,IF(HIST!$G13&lt;$B$3,"x",IF(AND(HIST!$A13&lt;&gt;"",HIST!$G13=""),"xx","")),)</f>
        <v>0</v>
      </c>
      <c r="I17" s="16">
        <f>IF(DES_TURMA!$K$5=TRUE,IF(ESP!$G13&lt;$B$3,"x",IF(AND(ESP!$A13&lt;&gt;"",ESP!$G13=""),"xx","")),)</f>
        <v>0</v>
      </c>
      <c r="J17" s="16">
        <f>IF(DES_TURMA!$L$5=TRUE,IF(ING!$G13&lt;$B$3,"x",IF(AND(ING!$A13&lt;&gt;"",ING!$G13=""),"xx","")),)</f>
        <v>0</v>
      </c>
      <c r="K17" s="16" t="str">
        <f>IF(DES_TURMA!$M$5=TRUE,IF(LP!$G13&lt;$B$3,"x",IF(AND(LP!$A13&lt;&gt;"",LP!$G13=""),"xx","")),)</f>
        <v>xx</v>
      </c>
      <c r="L17" s="16" t="str">
        <f>IF(DES_TURMA!$N$5=TRUE,IF(MAT!$G13&lt;$B$3,"x",IF(AND(MAT!$A13&lt;&gt;"",MAT!$G13=""),"xx","")),)</f>
        <v>xx</v>
      </c>
      <c r="M17" s="18" t="str">
        <f>IF(DES_TURMA!$O$5=TRUE,IF(QUI!$G13&lt;$B$3,"x",IF(AND(QUI!$A13&lt;&gt;"",QUI!$G13=""),"xx","")),)</f>
        <v>xx</v>
      </c>
      <c r="N17" s="18" t="str">
        <f>IF(DES_TURMA!$P$5=TRUE,IF(SOC!$G13&lt;$B$3,"x",IF(AND(SOC!$A13&lt;&gt;"",SOC!$G13=""),"xx","")),)</f>
        <v>xx</v>
      </c>
      <c r="O17" s="72">
        <f>IF(OR(AND(ART!$B13&lt;&gt;"",ART!$B13&lt;$B$3,DES_TURMA!$D$5=TRUE),AND(BIO!$B13&lt;&gt;"",BIO!$B13&lt;$B$3,DES_TURMA!$E$5=TRUE),AND(ED_FIS!$B13&lt;&gt;"",ED_FIS!$B13&lt;$B$3,DES_TURMA!$F$5=TRUE),AND(FIL!$B13&lt;&gt;"",FIL!$B13&lt;$B$3,DES_TURMA!$G$5=TRUE),AND(FIS!$B13&lt;&gt;"",FIS!$B13&lt;$B$3,DES_TURMA!$H$5=TRUE),AND(GEO!$B13&lt;&gt;"",GEO!$B13&lt;$B$3,DES_TURMA!$I$5=TRUE),AND(HIST!$B13&lt;&gt;"",HIST!$B13&lt;$B$3,DES_TURMA!$J$5=TRUE),AND(ESP!$B13&lt;&gt;"",ESP!$B13&lt;$B$3,DES_TURMA!$K$5=TRUE),AND(ING!$B13&lt;&gt;"",ING!$B13&lt;$B$3,DES_TURMA!$L$5=TRUE),AND(LP!$B13&lt;&gt;"",LP!$B13&lt;$B$3,DES_TURMA!$M$5=TRUE),AND(MAT!$B13&lt;&gt;"",MAT!$B13&lt;$B$3,DES_TURMA!$N$5=TRUE),AND(QUI!$B13&lt;&gt;"",QUI!$B13&lt;$B$3,DES_TURMA!$O$5=TRUE),AND(SOC!$B13&lt;&gt;"",SOC!$B13&lt;$B$3,DES_TURMA!$P$5=TRUE)),"x",)</f>
        <v>0</v>
      </c>
      <c r="P17" s="72">
        <f>IF(OR(AND(ART!$C13&lt;&gt;"",ART!$C13&lt;$B$3,DES_TURMA!$D$5=TRUE),AND(BIO!$C13&lt;&gt;"",BIO!$C13&lt;$B$3,DES_TURMA!$E$5=TRUE),AND(ED_FIS!$C13&lt;&gt;"",ED_FIS!$C13&lt;$B$3,DES_TURMA!$F$5=TRUE),AND(FIL!$C13&lt;&gt;"",FIL!$C13&lt;$B$3,DES_TURMA!$G$5=TRUE),AND(FIS!$C13&lt;&gt;"",FIS!$C13&lt;$B$3,DES_TURMA!$H$5=TRUE),AND(GEO!$C13&lt;&gt;"",GEO!$C13&lt;$B$3,DES_TURMA!$I$5=TRUE),AND(HIST!$C13&lt;&gt;"",HIST!$C13&lt;$B$3,DES_TURMA!$J$5=TRUE),AND(ESP!$C13&lt;&gt;"",ESP!$C13&lt;$B$3,DES_TURMA!$K$5=TRUE),AND(ING!$C13&lt;&gt;"",ING!$C13&lt;$B$3,DES_TURMA!$L$5=TRUE),AND(LP!$C13&lt;&gt;"",LP!$C13&lt;$B$3,DES_TURMA!$M$5=TRUE),AND(MAT!$C13&lt;&gt;"",MAT!$C13&lt;$B$3,DES_TURMA!$N$5=TRUE),AND(QUI!$C13&lt;&gt;"",QUI!$C13&lt;$B$3,DES_TURMA!$O$5=TRUE),AND(SOC!$C13&lt;&gt;"",SOC!$C13&lt;$B$3,DES_TURMA!$P$5=TRUE)),"x",)</f>
        <v>0</v>
      </c>
      <c r="Q17" s="72">
        <f>IF(OR(AND(ART!$D13&lt;&gt;"",ART!$D13&lt;$B$3,DES_TURMA!$D$5=TRUE),AND(BIO!$D13&lt;&gt;"",BIO!$D13&lt;$B$3,DES_TURMA!$E$5=TRUE),AND(ED_FIS!$D13&lt;&gt;"",ED_FIS!$D13&lt;$B$3,DES_TURMA!$F$5=TRUE),AND(FIL!$D13&lt;&gt;"",FIL!$D13&lt;$B$3,DES_TURMA!$G$5=TRUE),AND(FIS!$D13&lt;&gt;"",FIS!$D13&lt;$B$3,DES_TURMA!$H$5=TRUE),AND(GEO!$D13&lt;&gt;"",GEO!$D13&lt;$B$3,DES_TURMA!$I$5=TRUE),AND(HIST!$D13&lt;&gt;"",HIST!$D13&lt;$B$3,DES_TURMA!$J$5=TRUE),AND(ESP!$D13&lt;&gt;"",ESP!$D13&lt;$B$3,DES_TURMA!$K$5=TRUE),AND(ING!$D13&lt;&gt;"",ING!$D13&lt;$B$3,DES_TURMA!$L$5=TRUE),AND(LP!$D13&lt;&gt;"",LP!$D13&lt;$B$3,DES_TURMA!$M$5=TRUE),AND(MAT!$D13&lt;&gt;"",MAT!$D13&lt;$B$3,DES_TURMA!$N$5=TRUE),AND(QUI!$D13&lt;&gt;"",QUI!$D13&lt;$B$3,DES_TURMA!$O$5=TRUE),AND(SOC!$D13&lt;&gt;"",SOC!$D13&lt;$B$3,DES_TURMA!$P$5=TRUE)),"x",)</f>
        <v>0</v>
      </c>
      <c r="R17" s="72">
        <f>IF(OR(AND(ART!$E13&lt;&gt;"",ART!$E13&lt;$B$3,DES_TURMA!$D$5=TRUE),AND(BIO!$E13&lt;&gt;"",BIO!$E13&lt;$B$3,DES_TURMA!$E$5=TRUE),AND(ED_FIS!$E13&lt;&gt;"",ED_FIS!$E13&lt;$B$3,DES_TURMA!$F$5=TRUE),AND(FIL!$E13&lt;&gt;"",FIL!$E13&lt;$B$3,DES_TURMA!$G$5=TRUE),AND(FIS!$E13&lt;&gt;"",FIS!$E13&lt;$B$3,DES_TURMA!$H$5=TRUE),AND(GEO!$E13&lt;&gt;"",GEO!$E13&lt;$B$3,DES_TURMA!$I$5=TRUE),AND(HIST!$E13&lt;&gt;"",HIST!$E13&lt;$B$3,DES_TURMA!$J$5=TRUE),AND(ESP!$E13&lt;&gt;"",ESP!$E13&lt;$B$3,DES_TURMA!$K$5=TRUE),AND(ING!$E13&lt;&gt;"",ING!$E13&lt;$B$3,DES_TURMA!$L$5=TRUE),AND(LP!$E13&lt;&gt;"",LP!$E13&lt;$B$3,DES_TURMA!$M$5=TRUE),AND(MAT!$E13&lt;&gt;"",MAT!$E13&lt;$B$3,DES_TURMA!$N$5=TRUE),AND(QUI!$E13&lt;&gt;"",QUI!$E13&lt;$B$3,DES_TURMA!$O$5=TRUE),AND(SOC!$E13&lt;&gt;"",SOC!$E13&lt;$B$3,DES_TURMA!$P$5=TRUE)),"x",)</f>
        <v>0</v>
      </c>
      <c r="S17" s="73">
        <f t="shared" si="0"/>
        <v>0</v>
      </c>
    </row>
    <row r="18" spans="1:19">
      <c r="A18" s="8" t="str">
        <f>ALNS!A14</f>
        <v>Evillyn Isadora da Silva</v>
      </c>
      <c r="B18" s="9" t="str">
        <f>IF(DES_TURMA!$D$5=TRUE,IF(ART!$G14&lt;$B$3,"x",IF(AND(ART!$A14&lt;&gt;"",ART!$G14=""),"xx","")),)</f>
        <v>xx</v>
      </c>
      <c r="C18" s="9" t="str">
        <f>IF(DES_TURMA!$E$5=TRUE,IF(BIO!G14&lt;$B$3,"x",IF(AND(BIO!A14&lt;&gt;"",BIO!G14=""),"xx","")),)</f>
        <v>xx</v>
      </c>
      <c r="D18" s="9" t="str">
        <f>IF(DES_TURMA!$F$5=TRUE,IF(ED_FIS!$G14&lt;$B$3,"x",IF(AND(ED_FIS!$A14&lt;&gt;"",ED_FIS!$G14=""),"xx","")),)</f>
        <v>xx</v>
      </c>
      <c r="E18" s="11" t="str">
        <f>IF(DES_TURMA!$G$5=TRUE,IF(FIL!$G14&lt;$B$3,"x",IF(AND(FIL!$A14&lt;&gt;"",FIL!$G14=""),"xx","")),)</f>
        <v>xx</v>
      </c>
      <c r="F18" s="11" t="str">
        <f>IF(DES_TURMA!$H$5=TRUE,IF(FIS!$G14&lt;$B$3,"x",IF(AND(FIS!$A14&lt;&gt;"",FIS!$G14=""),"xx","")),)</f>
        <v>xx</v>
      </c>
      <c r="G18" s="9">
        <f>IF(DES_TURMA!$I$5=TRUE,IF(GEO!$G14&lt;$B$3,"x",IF(AND(GEO!$A14&lt;&gt;"",GEO!$G14=""),"xx","")),)</f>
        <v>0</v>
      </c>
      <c r="H18" s="9">
        <f>IF(DES_TURMA!$J$5=TRUE,IF(HIST!$G14&lt;$B$3,"x",IF(AND(HIST!$A14&lt;&gt;"",HIST!$G14=""),"xx","")),)</f>
        <v>0</v>
      </c>
      <c r="I18" s="9">
        <f>IF(DES_TURMA!$K$5=TRUE,IF(ESP!$G14&lt;$B$3,"x",IF(AND(ESP!$A14&lt;&gt;"",ESP!$G14=""),"xx","")),)</f>
        <v>0</v>
      </c>
      <c r="J18" s="9">
        <f>IF(DES_TURMA!$L$5=TRUE,IF(ING!$G14&lt;$B$3,"x",IF(AND(ING!$A14&lt;&gt;"",ING!$G14=""),"xx","")),)</f>
        <v>0</v>
      </c>
      <c r="K18" s="9" t="str">
        <f>IF(DES_TURMA!$M$5=TRUE,IF(LP!$G14&lt;$B$3,"x",IF(AND(LP!$A14&lt;&gt;"",LP!$G14=""),"xx","")),)</f>
        <v>xx</v>
      </c>
      <c r="L18" s="9" t="str">
        <f>IF(DES_TURMA!$N$5=TRUE,IF(MAT!$G14&lt;$B$3,"x",IF(AND(MAT!$A14&lt;&gt;"",MAT!$G14=""),"xx","")),)</f>
        <v>xx</v>
      </c>
      <c r="M18" s="11" t="str">
        <f>IF(DES_TURMA!$O$5=TRUE,IF(QUI!$G14&lt;$B$3,"x",IF(AND(QUI!$A14&lt;&gt;"",QUI!$G14=""),"xx","")),)</f>
        <v>xx</v>
      </c>
      <c r="N18" s="11" t="str">
        <f>IF(DES_TURMA!$P$5=TRUE,IF(SOC!$G14&lt;$B$3,"x",IF(AND(SOC!$A14&lt;&gt;"",SOC!$G14=""),"xx","")),)</f>
        <v>xx</v>
      </c>
      <c r="O18" s="72">
        <f>IF(OR(AND(ART!$B14&lt;&gt;"",ART!$B14&lt;$B$3,DES_TURMA!$D$5=TRUE),AND(BIO!$B14&lt;&gt;"",BIO!$B14&lt;$B$3,DES_TURMA!$E$5=TRUE),AND(ED_FIS!$B14&lt;&gt;"",ED_FIS!$B14&lt;$B$3,DES_TURMA!$F$5=TRUE),AND(FIL!$B14&lt;&gt;"",FIL!$B14&lt;$B$3,DES_TURMA!$G$5=TRUE),AND(FIS!$B14&lt;&gt;"",FIS!$B14&lt;$B$3,DES_TURMA!$H$5=TRUE),AND(GEO!$B14&lt;&gt;"",GEO!$B14&lt;$B$3,DES_TURMA!$I$5=TRUE),AND(HIST!$B14&lt;&gt;"",HIST!$B14&lt;$B$3,DES_TURMA!$J$5=TRUE),AND(ESP!$B14&lt;&gt;"",ESP!$B14&lt;$B$3,DES_TURMA!$K$5=TRUE),AND(ING!$B14&lt;&gt;"",ING!$B14&lt;$B$3,DES_TURMA!$L$5=TRUE),AND(LP!$B14&lt;&gt;"",LP!$B14&lt;$B$3,DES_TURMA!$M$5=TRUE),AND(MAT!$B14&lt;&gt;"",MAT!$B14&lt;$B$3,DES_TURMA!$N$5=TRUE),AND(QUI!$B14&lt;&gt;"",QUI!$B14&lt;$B$3,DES_TURMA!$O$5=TRUE),AND(SOC!$B14&lt;&gt;"",SOC!$B14&lt;$B$3,DES_TURMA!$P$5=TRUE)),"x",)</f>
        <v>0</v>
      </c>
      <c r="P18" s="72">
        <f>IF(OR(AND(ART!$C14&lt;&gt;"",ART!$C14&lt;$B$3,DES_TURMA!$D$5=TRUE),AND(BIO!$C14&lt;&gt;"",BIO!$C14&lt;$B$3,DES_TURMA!$E$5=TRUE),AND(ED_FIS!$C14&lt;&gt;"",ED_FIS!$C14&lt;$B$3,DES_TURMA!$F$5=TRUE),AND(FIL!$C14&lt;&gt;"",FIL!$C14&lt;$B$3,DES_TURMA!$G$5=TRUE),AND(FIS!$C14&lt;&gt;"",FIS!$C14&lt;$B$3,DES_TURMA!$H$5=TRUE),AND(GEO!$C14&lt;&gt;"",GEO!$C14&lt;$B$3,DES_TURMA!$I$5=TRUE),AND(HIST!$C14&lt;&gt;"",HIST!$C14&lt;$B$3,DES_TURMA!$J$5=TRUE),AND(ESP!$C14&lt;&gt;"",ESP!$C14&lt;$B$3,DES_TURMA!$K$5=TRUE),AND(ING!$C14&lt;&gt;"",ING!$C14&lt;$B$3,DES_TURMA!$L$5=TRUE),AND(LP!$C14&lt;&gt;"",LP!$C14&lt;$B$3,DES_TURMA!$M$5=TRUE),AND(MAT!$C14&lt;&gt;"",MAT!$C14&lt;$B$3,DES_TURMA!$N$5=TRUE),AND(QUI!$C14&lt;&gt;"",QUI!$C14&lt;$B$3,DES_TURMA!$O$5=TRUE),AND(SOC!$C14&lt;&gt;"",SOC!$C14&lt;$B$3,DES_TURMA!$P$5=TRUE)),"x",)</f>
        <v>0</v>
      </c>
      <c r="Q18" s="72">
        <f>IF(OR(AND(ART!$D14&lt;&gt;"",ART!$D14&lt;$B$3,DES_TURMA!$D$5=TRUE),AND(BIO!$D14&lt;&gt;"",BIO!$D14&lt;$B$3,DES_TURMA!$E$5=TRUE),AND(ED_FIS!$D14&lt;&gt;"",ED_FIS!$D14&lt;$B$3,DES_TURMA!$F$5=TRUE),AND(FIL!$D14&lt;&gt;"",FIL!$D14&lt;$B$3,DES_TURMA!$G$5=TRUE),AND(FIS!$D14&lt;&gt;"",FIS!$D14&lt;$B$3,DES_TURMA!$H$5=TRUE),AND(GEO!$D14&lt;&gt;"",GEO!$D14&lt;$B$3,DES_TURMA!$I$5=TRUE),AND(HIST!$D14&lt;&gt;"",HIST!$D14&lt;$B$3,DES_TURMA!$J$5=TRUE),AND(ESP!$D14&lt;&gt;"",ESP!$D14&lt;$B$3,DES_TURMA!$K$5=TRUE),AND(ING!$D14&lt;&gt;"",ING!$D14&lt;$B$3,DES_TURMA!$L$5=TRUE),AND(LP!$D14&lt;&gt;"",LP!$D14&lt;$B$3,DES_TURMA!$M$5=TRUE),AND(MAT!$D14&lt;&gt;"",MAT!$D14&lt;$B$3,DES_TURMA!$N$5=TRUE),AND(QUI!$D14&lt;&gt;"",QUI!$D14&lt;$B$3,DES_TURMA!$O$5=TRUE),AND(SOC!$D14&lt;&gt;"",SOC!$D14&lt;$B$3,DES_TURMA!$P$5=TRUE)),"x",)</f>
        <v>0</v>
      </c>
      <c r="R18" s="72">
        <f>IF(OR(AND(ART!$E14&lt;&gt;"",ART!$E14&lt;$B$3,DES_TURMA!$D$5=TRUE),AND(BIO!$E14&lt;&gt;"",BIO!$E14&lt;$B$3,DES_TURMA!$E$5=TRUE),AND(ED_FIS!$E14&lt;&gt;"",ED_FIS!$E14&lt;$B$3,DES_TURMA!$F$5=TRUE),AND(FIL!$E14&lt;&gt;"",FIL!$E14&lt;$B$3,DES_TURMA!$G$5=TRUE),AND(FIS!$E14&lt;&gt;"",FIS!$E14&lt;$B$3,DES_TURMA!$H$5=TRUE),AND(GEO!$E14&lt;&gt;"",GEO!$E14&lt;$B$3,DES_TURMA!$I$5=TRUE),AND(HIST!$E14&lt;&gt;"",HIST!$E14&lt;$B$3,DES_TURMA!$J$5=TRUE),AND(ESP!$E14&lt;&gt;"",ESP!$E14&lt;$B$3,DES_TURMA!$K$5=TRUE),AND(ING!$E14&lt;&gt;"",ING!$E14&lt;$B$3,DES_TURMA!$L$5=TRUE),AND(LP!$E14&lt;&gt;"",LP!$E14&lt;$B$3,DES_TURMA!$M$5=TRUE),AND(MAT!$E14&lt;&gt;"",MAT!$E14&lt;$B$3,DES_TURMA!$N$5=TRUE),AND(QUI!$E14&lt;&gt;"",QUI!$E14&lt;$B$3,DES_TURMA!$O$5=TRUE),AND(SOC!$E14&lt;&gt;"",SOC!$E14&lt;$B$3,DES_TURMA!$P$5=TRUE)),"x",)</f>
        <v>0</v>
      </c>
      <c r="S18" s="73">
        <f t="shared" si="0"/>
        <v>0</v>
      </c>
    </row>
    <row r="19" spans="1:19">
      <c r="A19" s="15" t="str">
        <f>ALNS!A15</f>
        <v>Gabriela Cavalcante dos Santos</v>
      </c>
      <c r="B19" s="16" t="str">
        <f>IF(DES_TURMA!$D$5=TRUE,IF(ART!$G15&lt;$B$3,"x",IF(AND(ART!$A15&lt;&gt;"",ART!$G15=""),"xx","")),)</f>
        <v>xx</v>
      </c>
      <c r="C19" s="16" t="str">
        <f>IF(DES_TURMA!$E$5=TRUE,IF(BIO!G15&lt;$B$3,"x",IF(AND(BIO!A15&lt;&gt;"",BIO!G15=""),"xx","")),)</f>
        <v>xx</v>
      </c>
      <c r="D19" s="16" t="str">
        <f>IF(DES_TURMA!$F$5=TRUE,IF(ED_FIS!$G15&lt;$B$3,"x",IF(AND(ED_FIS!$A15&lt;&gt;"",ED_FIS!$G15=""),"xx","")),)</f>
        <v>xx</v>
      </c>
      <c r="E19" s="18" t="str">
        <f>IF(DES_TURMA!$G$5=TRUE,IF(FIL!$G15&lt;$B$3,"x",IF(AND(FIL!$A15&lt;&gt;"",FIL!$G15=""),"xx","")),)</f>
        <v>xx</v>
      </c>
      <c r="F19" s="18" t="str">
        <f>IF(DES_TURMA!$H$5=TRUE,IF(FIS!$G15&lt;$B$3,"x",IF(AND(FIS!$A15&lt;&gt;"",FIS!$G15=""),"xx","")),)</f>
        <v>xx</v>
      </c>
      <c r="G19" s="16">
        <f>IF(DES_TURMA!$I$5=TRUE,IF(GEO!$G15&lt;$B$3,"x",IF(AND(GEO!$A15&lt;&gt;"",GEO!$G15=""),"xx","")),)</f>
        <v>0</v>
      </c>
      <c r="H19" s="16">
        <f>IF(DES_TURMA!$J$5=TRUE,IF(HIST!$G15&lt;$B$3,"x",IF(AND(HIST!$A15&lt;&gt;"",HIST!$G15=""),"xx","")),)</f>
        <v>0</v>
      </c>
      <c r="I19" s="16">
        <f>IF(DES_TURMA!$K$5=TRUE,IF(ESP!$G15&lt;$B$3,"x",IF(AND(ESP!$A15&lt;&gt;"",ESP!$G15=""),"xx","")),)</f>
        <v>0</v>
      </c>
      <c r="J19" s="16">
        <f>IF(DES_TURMA!$L$5=TRUE,IF(ING!$G15&lt;$B$3,"x",IF(AND(ING!$A15&lt;&gt;"",ING!$G15=""),"xx","")),)</f>
        <v>0</v>
      </c>
      <c r="K19" s="16" t="str">
        <f>IF(DES_TURMA!$M$5=TRUE,IF(LP!$G15&lt;$B$3,"x",IF(AND(LP!$A15&lt;&gt;"",LP!$G15=""),"xx","")),)</f>
        <v>xx</v>
      </c>
      <c r="L19" s="16" t="str">
        <f>IF(DES_TURMA!$N$5=TRUE,IF(MAT!$G15&lt;$B$3,"x",IF(AND(MAT!$A15&lt;&gt;"",MAT!$G15=""),"xx","")),)</f>
        <v>xx</v>
      </c>
      <c r="M19" s="18" t="str">
        <f>IF(DES_TURMA!$O$5=TRUE,IF(QUI!$G15&lt;$B$3,"x",IF(AND(QUI!$A15&lt;&gt;"",QUI!$G15=""),"xx","")),)</f>
        <v>xx</v>
      </c>
      <c r="N19" s="18" t="str">
        <f>IF(DES_TURMA!$P$5=TRUE,IF(SOC!$G15&lt;$B$3,"x",IF(AND(SOC!$A15&lt;&gt;"",SOC!$G15=""),"xx","")),)</f>
        <v>xx</v>
      </c>
      <c r="O19" s="72">
        <f>IF(OR(AND(ART!$B15&lt;&gt;"",ART!$B15&lt;$B$3,DES_TURMA!$D$5=TRUE),AND(BIO!$B15&lt;&gt;"",BIO!$B15&lt;$B$3,DES_TURMA!$E$5=TRUE),AND(ED_FIS!$B15&lt;&gt;"",ED_FIS!$B15&lt;$B$3,DES_TURMA!$F$5=TRUE),AND(FIL!$B15&lt;&gt;"",FIL!$B15&lt;$B$3,DES_TURMA!$G$5=TRUE),AND(FIS!$B15&lt;&gt;"",FIS!$B15&lt;$B$3,DES_TURMA!$H$5=TRUE),AND(GEO!$B15&lt;&gt;"",GEO!$B15&lt;$B$3,DES_TURMA!$I$5=TRUE),AND(HIST!$B15&lt;&gt;"",HIST!$B15&lt;$B$3,DES_TURMA!$J$5=TRUE),AND(ESP!$B15&lt;&gt;"",ESP!$B15&lt;$B$3,DES_TURMA!$K$5=TRUE),AND(ING!$B15&lt;&gt;"",ING!$B15&lt;$B$3,DES_TURMA!$L$5=TRUE),AND(LP!$B15&lt;&gt;"",LP!$B15&lt;$B$3,DES_TURMA!$M$5=TRUE),AND(MAT!$B15&lt;&gt;"",MAT!$B15&lt;$B$3,DES_TURMA!$N$5=TRUE),AND(QUI!$B15&lt;&gt;"",QUI!$B15&lt;$B$3,DES_TURMA!$O$5=TRUE),AND(SOC!$B15&lt;&gt;"",SOC!$B15&lt;$B$3,DES_TURMA!$P$5=TRUE)),"x",)</f>
        <v>0</v>
      </c>
      <c r="P19" s="72">
        <f>IF(OR(AND(ART!$C15&lt;&gt;"",ART!$C15&lt;$B$3,DES_TURMA!$D$5=TRUE),AND(BIO!$C15&lt;&gt;"",BIO!$C15&lt;$B$3,DES_TURMA!$E$5=TRUE),AND(ED_FIS!$C15&lt;&gt;"",ED_FIS!$C15&lt;$B$3,DES_TURMA!$F$5=TRUE),AND(FIL!$C15&lt;&gt;"",FIL!$C15&lt;$B$3,DES_TURMA!$G$5=TRUE),AND(FIS!$C15&lt;&gt;"",FIS!$C15&lt;$B$3,DES_TURMA!$H$5=TRUE),AND(GEO!$C15&lt;&gt;"",GEO!$C15&lt;$B$3,DES_TURMA!$I$5=TRUE),AND(HIST!$C15&lt;&gt;"",HIST!$C15&lt;$B$3,DES_TURMA!$J$5=TRUE),AND(ESP!$C15&lt;&gt;"",ESP!$C15&lt;$B$3,DES_TURMA!$K$5=TRUE),AND(ING!$C15&lt;&gt;"",ING!$C15&lt;$B$3,DES_TURMA!$L$5=TRUE),AND(LP!$C15&lt;&gt;"",LP!$C15&lt;$B$3,DES_TURMA!$M$5=TRUE),AND(MAT!$C15&lt;&gt;"",MAT!$C15&lt;$B$3,DES_TURMA!$N$5=TRUE),AND(QUI!$C15&lt;&gt;"",QUI!$C15&lt;$B$3,DES_TURMA!$O$5=TRUE),AND(SOC!$C15&lt;&gt;"",SOC!$C15&lt;$B$3,DES_TURMA!$P$5=TRUE)),"x",)</f>
        <v>0</v>
      </c>
      <c r="Q19" s="72">
        <f>IF(OR(AND(ART!$D15&lt;&gt;"",ART!$D15&lt;$B$3,DES_TURMA!$D$5=TRUE),AND(BIO!$D15&lt;&gt;"",BIO!$D15&lt;$B$3,DES_TURMA!$E$5=TRUE),AND(ED_FIS!$D15&lt;&gt;"",ED_FIS!$D15&lt;$B$3,DES_TURMA!$F$5=TRUE),AND(FIL!$D15&lt;&gt;"",FIL!$D15&lt;$B$3,DES_TURMA!$G$5=TRUE),AND(FIS!$D15&lt;&gt;"",FIS!$D15&lt;$B$3,DES_TURMA!$H$5=TRUE),AND(GEO!$D15&lt;&gt;"",GEO!$D15&lt;$B$3,DES_TURMA!$I$5=TRUE),AND(HIST!$D15&lt;&gt;"",HIST!$D15&lt;$B$3,DES_TURMA!$J$5=TRUE),AND(ESP!$D15&lt;&gt;"",ESP!$D15&lt;$B$3,DES_TURMA!$K$5=TRUE),AND(ING!$D15&lt;&gt;"",ING!$D15&lt;$B$3,DES_TURMA!$L$5=TRUE),AND(LP!$D15&lt;&gt;"",LP!$D15&lt;$B$3,DES_TURMA!$M$5=TRUE),AND(MAT!$D15&lt;&gt;"",MAT!$D15&lt;$B$3,DES_TURMA!$N$5=TRUE),AND(QUI!$D15&lt;&gt;"",QUI!$D15&lt;$B$3,DES_TURMA!$O$5=TRUE),AND(SOC!$D15&lt;&gt;"",SOC!$D15&lt;$B$3,DES_TURMA!$P$5=TRUE)),"x",)</f>
        <v>0</v>
      </c>
      <c r="R19" s="72">
        <f>IF(OR(AND(ART!$E15&lt;&gt;"",ART!$E15&lt;$B$3,DES_TURMA!$D$5=TRUE),AND(BIO!$E15&lt;&gt;"",BIO!$E15&lt;$B$3,DES_TURMA!$E$5=TRUE),AND(ED_FIS!$E15&lt;&gt;"",ED_FIS!$E15&lt;$B$3,DES_TURMA!$F$5=TRUE),AND(FIL!$E15&lt;&gt;"",FIL!$E15&lt;$B$3,DES_TURMA!$G$5=TRUE),AND(FIS!$E15&lt;&gt;"",FIS!$E15&lt;$B$3,DES_TURMA!$H$5=TRUE),AND(GEO!$E15&lt;&gt;"",GEO!$E15&lt;$B$3,DES_TURMA!$I$5=TRUE),AND(HIST!$E15&lt;&gt;"",HIST!$E15&lt;$B$3,DES_TURMA!$J$5=TRUE),AND(ESP!$E15&lt;&gt;"",ESP!$E15&lt;$B$3,DES_TURMA!$K$5=TRUE),AND(ING!$E15&lt;&gt;"",ING!$E15&lt;$B$3,DES_TURMA!$L$5=TRUE),AND(LP!$E15&lt;&gt;"",LP!$E15&lt;$B$3,DES_TURMA!$M$5=TRUE),AND(MAT!$E15&lt;&gt;"",MAT!$E15&lt;$B$3,DES_TURMA!$N$5=TRUE),AND(QUI!$E15&lt;&gt;"",QUI!$E15&lt;$B$3,DES_TURMA!$O$5=TRUE),AND(SOC!$E15&lt;&gt;"",SOC!$E15&lt;$B$3,DES_TURMA!$P$5=TRUE)),"x",)</f>
        <v>0</v>
      </c>
      <c r="S19" s="73">
        <f t="shared" si="0"/>
        <v>0</v>
      </c>
    </row>
    <row r="20" spans="1:19">
      <c r="A20" s="8" t="str">
        <f>ALNS!A16</f>
        <v>Giullia Borges Martins de Oliveira</v>
      </c>
      <c r="B20" s="9" t="str">
        <f>IF(DES_TURMA!$D$5=TRUE,IF(ART!$G16&lt;$B$3,"x",IF(AND(ART!$A16&lt;&gt;"",ART!$G16=""),"xx","")),)</f>
        <v>xx</v>
      </c>
      <c r="C20" s="9" t="str">
        <f>IF(DES_TURMA!$E$5=TRUE,IF(BIO!G16&lt;$B$3,"x",IF(AND(BIO!A16&lt;&gt;"",BIO!G16=""),"xx","")),)</f>
        <v>xx</v>
      </c>
      <c r="D20" s="9" t="str">
        <f>IF(DES_TURMA!$F$5=TRUE,IF(ED_FIS!$G16&lt;$B$3,"x",IF(AND(ED_FIS!$A16&lt;&gt;"",ED_FIS!$G16=""),"xx","")),)</f>
        <v>xx</v>
      </c>
      <c r="E20" s="11" t="str">
        <f>IF(DES_TURMA!$G$5=TRUE,IF(FIL!$G16&lt;$B$3,"x",IF(AND(FIL!$A16&lt;&gt;"",FIL!$G16=""),"xx","")),)</f>
        <v>xx</v>
      </c>
      <c r="F20" s="11" t="str">
        <f>IF(DES_TURMA!$H$5=TRUE,IF(FIS!$G16&lt;$B$3,"x",IF(AND(FIS!$A16&lt;&gt;"",FIS!$G16=""),"xx","")),)</f>
        <v>xx</v>
      </c>
      <c r="G20" s="9">
        <f>IF(DES_TURMA!$I$5=TRUE,IF(GEO!$G16&lt;$B$3,"x",IF(AND(GEO!$A16&lt;&gt;"",GEO!$G16=""),"xx","")),)</f>
        <v>0</v>
      </c>
      <c r="H20" s="9">
        <f>IF(DES_TURMA!$J$5=TRUE,IF(HIST!$G16&lt;$B$3,"x",IF(AND(HIST!$A16&lt;&gt;"",HIST!$G16=""),"xx","")),)</f>
        <v>0</v>
      </c>
      <c r="I20" s="9">
        <f>IF(DES_TURMA!$K$5=TRUE,IF(ESP!$G16&lt;$B$3,"x",IF(AND(ESP!$A16&lt;&gt;"",ESP!$G16=""),"xx","")),)</f>
        <v>0</v>
      </c>
      <c r="J20" s="9">
        <f>IF(DES_TURMA!$L$5=TRUE,IF(ING!$G16&lt;$B$3,"x",IF(AND(ING!$A16&lt;&gt;"",ING!$G16=""),"xx","")),)</f>
        <v>0</v>
      </c>
      <c r="K20" s="9" t="str">
        <f>IF(DES_TURMA!$M$5=TRUE,IF(LP!$G16&lt;$B$3,"x",IF(AND(LP!$A16&lt;&gt;"",LP!$G16=""),"xx","")),)</f>
        <v>xx</v>
      </c>
      <c r="L20" s="9" t="str">
        <f>IF(DES_TURMA!$N$5=TRUE,IF(MAT!$G16&lt;$B$3,"x",IF(AND(MAT!$A16&lt;&gt;"",MAT!$G16=""),"xx","")),)</f>
        <v>xx</v>
      </c>
      <c r="M20" s="11" t="str">
        <f>IF(DES_TURMA!$O$5=TRUE,IF(QUI!$G16&lt;$B$3,"x",IF(AND(QUI!$A16&lt;&gt;"",QUI!$G16=""),"xx","")),)</f>
        <v>xx</v>
      </c>
      <c r="N20" s="11" t="str">
        <f>IF(DES_TURMA!$P$5=TRUE,IF(SOC!$G16&lt;$B$3,"x",IF(AND(SOC!$A16&lt;&gt;"",SOC!$G16=""),"xx","")),)</f>
        <v>xx</v>
      </c>
      <c r="O20" s="72">
        <f>IF(OR(AND(ART!$B16&lt;&gt;"",ART!$B16&lt;$B$3,DES_TURMA!$D$5=TRUE),AND(BIO!$B16&lt;&gt;"",BIO!$B16&lt;$B$3,DES_TURMA!$E$5=TRUE),AND(ED_FIS!$B16&lt;&gt;"",ED_FIS!$B16&lt;$B$3,DES_TURMA!$F$5=TRUE),AND(FIL!$B16&lt;&gt;"",FIL!$B16&lt;$B$3,DES_TURMA!$G$5=TRUE),AND(FIS!$B16&lt;&gt;"",FIS!$B16&lt;$B$3,DES_TURMA!$H$5=TRUE),AND(GEO!$B16&lt;&gt;"",GEO!$B16&lt;$B$3,DES_TURMA!$I$5=TRUE),AND(HIST!$B16&lt;&gt;"",HIST!$B16&lt;$B$3,DES_TURMA!$J$5=TRUE),AND(ESP!$B16&lt;&gt;"",ESP!$B16&lt;$B$3,DES_TURMA!$K$5=TRUE),AND(ING!$B16&lt;&gt;"",ING!$B16&lt;$B$3,DES_TURMA!$L$5=TRUE),AND(LP!$B16&lt;&gt;"",LP!$B16&lt;$B$3,DES_TURMA!$M$5=TRUE),AND(MAT!$B16&lt;&gt;"",MAT!$B16&lt;$B$3,DES_TURMA!$N$5=TRUE),AND(QUI!$B16&lt;&gt;"",QUI!$B16&lt;$B$3,DES_TURMA!$O$5=TRUE),AND(SOC!$B16&lt;&gt;"",SOC!$B16&lt;$B$3,DES_TURMA!$P$5=TRUE)),"x",)</f>
        <v>0</v>
      </c>
      <c r="P20" s="72">
        <f>IF(OR(AND(ART!$C16&lt;&gt;"",ART!$C16&lt;$B$3,DES_TURMA!$D$5=TRUE),AND(BIO!$C16&lt;&gt;"",BIO!$C16&lt;$B$3,DES_TURMA!$E$5=TRUE),AND(ED_FIS!$C16&lt;&gt;"",ED_FIS!$C16&lt;$B$3,DES_TURMA!$F$5=TRUE),AND(FIL!$C16&lt;&gt;"",FIL!$C16&lt;$B$3,DES_TURMA!$G$5=TRUE),AND(FIS!$C16&lt;&gt;"",FIS!$C16&lt;$B$3,DES_TURMA!$H$5=TRUE),AND(GEO!$C16&lt;&gt;"",GEO!$C16&lt;$B$3,DES_TURMA!$I$5=TRUE),AND(HIST!$C16&lt;&gt;"",HIST!$C16&lt;$B$3,DES_TURMA!$J$5=TRUE),AND(ESP!$C16&lt;&gt;"",ESP!$C16&lt;$B$3,DES_TURMA!$K$5=TRUE),AND(ING!$C16&lt;&gt;"",ING!$C16&lt;$B$3,DES_TURMA!$L$5=TRUE),AND(LP!$C16&lt;&gt;"",LP!$C16&lt;$B$3,DES_TURMA!$M$5=TRUE),AND(MAT!$C16&lt;&gt;"",MAT!$C16&lt;$B$3,DES_TURMA!$N$5=TRUE),AND(QUI!$C16&lt;&gt;"",QUI!$C16&lt;$B$3,DES_TURMA!$O$5=TRUE),AND(SOC!$C16&lt;&gt;"",SOC!$C16&lt;$B$3,DES_TURMA!$P$5=TRUE)),"x",)</f>
        <v>0</v>
      </c>
      <c r="Q20" s="72">
        <f>IF(OR(AND(ART!$D16&lt;&gt;"",ART!$D16&lt;$B$3,DES_TURMA!$D$5=TRUE),AND(BIO!$D16&lt;&gt;"",BIO!$D16&lt;$B$3,DES_TURMA!$E$5=TRUE),AND(ED_FIS!$D16&lt;&gt;"",ED_FIS!$D16&lt;$B$3,DES_TURMA!$F$5=TRUE),AND(FIL!$D16&lt;&gt;"",FIL!$D16&lt;$B$3,DES_TURMA!$G$5=TRUE),AND(FIS!$D16&lt;&gt;"",FIS!$D16&lt;$B$3,DES_TURMA!$H$5=TRUE),AND(GEO!$D16&lt;&gt;"",GEO!$D16&lt;$B$3,DES_TURMA!$I$5=TRUE),AND(HIST!$D16&lt;&gt;"",HIST!$D16&lt;$B$3,DES_TURMA!$J$5=TRUE),AND(ESP!$D16&lt;&gt;"",ESP!$D16&lt;$B$3,DES_TURMA!$K$5=TRUE),AND(ING!$D16&lt;&gt;"",ING!$D16&lt;$B$3,DES_TURMA!$L$5=TRUE),AND(LP!$D16&lt;&gt;"",LP!$D16&lt;$B$3,DES_TURMA!$M$5=TRUE),AND(MAT!$D16&lt;&gt;"",MAT!$D16&lt;$B$3,DES_TURMA!$N$5=TRUE),AND(QUI!$D16&lt;&gt;"",QUI!$D16&lt;$B$3,DES_TURMA!$O$5=TRUE),AND(SOC!$D16&lt;&gt;"",SOC!$D16&lt;$B$3,DES_TURMA!$P$5=TRUE)),"x",)</f>
        <v>0</v>
      </c>
      <c r="R20" s="72">
        <f>IF(OR(AND(ART!$E16&lt;&gt;"",ART!$E16&lt;$B$3,DES_TURMA!$D$5=TRUE),AND(BIO!$E16&lt;&gt;"",BIO!$E16&lt;$B$3,DES_TURMA!$E$5=TRUE),AND(ED_FIS!$E16&lt;&gt;"",ED_FIS!$E16&lt;$B$3,DES_TURMA!$F$5=TRUE),AND(FIL!$E16&lt;&gt;"",FIL!$E16&lt;$B$3,DES_TURMA!$G$5=TRUE),AND(FIS!$E16&lt;&gt;"",FIS!$E16&lt;$B$3,DES_TURMA!$H$5=TRUE),AND(GEO!$E16&lt;&gt;"",GEO!$E16&lt;$B$3,DES_TURMA!$I$5=TRUE),AND(HIST!$E16&lt;&gt;"",HIST!$E16&lt;$B$3,DES_TURMA!$J$5=TRUE),AND(ESP!$E16&lt;&gt;"",ESP!$E16&lt;$B$3,DES_TURMA!$K$5=TRUE),AND(ING!$E16&lt;&gt;"",ING!$E16&lt;$B$3,DES_TURMA!$L$5=TRUE),AND(LP!$E16&lt;&gt;"",LP!$E16&lt;$B$3,DES_TURMA!$M$5=TRUE),AND(MAT!$E16&lt;&gt;"",MAT!$E16&lt;$B$3,DES_TURMA!$N$5=TRUE),AND(QUI!$E16&lt;&gt;"",QUI!$E16&lt;$B$3,DES_TURMA!$O$5=TRUE),AND(SOC!$E16&lt;&gt;"",SOC!$E16&lt;$B$3,DES_TURMA!$P$5=TRUE)),"x",)</f>
        <v>0</v>
      </c>
      <c r="S20" s="73">
        <f t="shared" si="0"/>
        <v>0</v>
      </c>
    </row>
    <row r="21" spans="1:19" ht="15.75" customHeight="1">
      <c r="A21" s="15" t="str">
        <f>ALNS!A17</f>
        <v>Guilherme Cândido da Silva Rodrigues</v>
      </c>
      <c r="B21" s="16" t="str">
        <f>IF(DES_TURMA!$D$5=TRUE,IF(ART!$G17&lt;$B$3,"x",IF(AND(ART!$A17&lt;&gt;"",ART!$G17=""),"xx","")),)</f>
        <v>xx</v>
      </c>
      <c r="C21" s="16" t="str">
        <f>IF(DES_TURMA!$E$5=TRUE,IF(BIO!G17&lt;$B$3,"x",IF(AND(BIO!A17&lt;&gt;"",BIO!G17=""),"xx","")),)</f>
        <v>xx</v>
      </c>
      <c r="D21" s="16" t="str">
        <f>IF(DES_TURMA!$F$5=TRUE,IF(ED_FIS!$G17&lt;$B$3,"x",IF(AND(ED_FIS!$A17&lt;&gt;"",ED_FIS!$G17=""),"xx","")),)</f>
        <v>xx</v>
      </c>
      <c r="E21" s="18" t="str">
        <f>IF(DES_TURMA!$G$5=TRUE,IF(FIL!$G17&lt;$B$3,"x",IF(AND(FIL!$A17&lt;&gt;"",FIL!$G17=""),"xx","")),)</f>
        <v>xx</v>
      </c>
      <c r="F21" s="18" t="str">
        <f>IF(DES_TURMA!$H$5=TRUE,IF(FIS!$G17&lt;$B$3,"x",IF(AND(FIS!$A17&lt;&gt;"",FIS!$G17=""),"xx","")),)</f>
        <v>xx</v>
      </c>
      <c r="G21" s="16">
        <f>IF(DES_TURMA!$I$5=TRUE,IF(GEO!$G17&lt;$B$3,"x",IF(AND(GEO!$A17&lt;&gt;"",GEO!$G17=""),"xx","")),)</f>
        <v>0</v>
      </c>
      <c r="H21" s="16">
        <f>IF(DES_TURMA!$J$5=TRUE,IF(HIST!$G17&lt;$B$3,"x",IF(AND(HIST!$A17&lt;&gt;"",HIST!$G17=""),"xx","")),)</f>
        <v>0</v>
      </c>
      <c r="I21" s="16">
        <f>IF(DES_TURMA!$K$5=TRUE,IF(ESP!$G17&lt;$B$3,"x",IF(AND(ESP!$A17&lt;&gt;"",ESP!$G17=""),"xx","")),)</f>
        <v>0</v>
      </c>
      <c r="J21" s="16">
        <f>IF(DES_TURMA!$L$5=TRUE,IF(ING!$G17&lt;$B$3,"x",IF(AND(ING!$A17&lt;&gt;"",ING!$G17=""),"xx","")),)</f>
        <v>0</v>
      </c>
      <c r="K21" s="16" t="str">
        <f>IF(DES_TURMA!$M$5=TRUE,IF(LP!$G17&lt;$B$3,"x",IF(AND(LP!$A17&lt;&gt;"",LP!$G17=""),"xx","")),)</f>
        <v>xx</v>
      </c>
      <c r="L21" s="16" t="str">
        <f>IF(DES_TURMA!$N$5=TRUE,IF(MAT!$G17&lt;$B$3,"x",IF(AND(MAT!$A17&lt;&gt;"",MAT!$G17=""),"xx","")),)</f>
        <v>xx</v>
      </c>
      <c r="M21" s="18" t="str">
        <f>IF(DES_TURMA!$O$5=TRUE,IF(QUI!$G17&lt;$B$3,"x",IF(AND(QUI!$A17&lt;&gt;"",QUI!$G17=""),"xx","")),)</f>
        <v>xx</v>
      </c>
      <c r="N21" s="18" t="str">
        <f>IF(DES_TURMA!$P$5=TRUE,IF(SOC!$G17&lt;$B$3,"x",IF(AND(SOC!$A17&lt;&gt;"",SOC!$G17=""),"xx","")),)</f>
        <v>xx</v>
      </c>
      <c r="O21" s="72">
        <f>IF(OR(AND(ART!$B17&lt;&gt;"",ART!$B17&lt;$B$3,DES_TURMA!$D$5=TRUE),AND(BIO!$B17&lt;&gt;"",BIO!$B17&lt;$B$3,DES_TURMA!$E$5=TRUE),AND(ED_FIS!$B17&lt;&gt;"",ED_FIS!$B17&lt;$B$3,DES_TURMA!$F$5=TRUE),AND(FIL!$B17&lt;&gt;"",FIL!$B17&lt;$B$3,DES_TURMA!$G$5=TRUE),AND(FIS!$B17&lt;&gt;"",FIS!$B17&lt;$B$3,DES_TURMA!$H$5=TRUE),AND(GEO!$B17&lt;&gt;"",GEO!$B17&lt;$B$3,DES_TURMA!$I$5=TRUE),AND(HIST!$B17&lt;&gt;"",HIST!$B17&lt;$B$3,DES_TURMA!$J$5=TRUE),AND(ESP!$B17&lt;&gt;"",ESP!$B17&lt;$B$3,DES_TURMA!$K$5=TRUE),AND(ING!$B17&lt;&gt;"",ING!$B17&lt;$B$3,DES_TURMA!$L$5=TRUE),AND(LP!$B17&lt;&gt;"",LP!$B17&lt;$B$3,DES_TURMA!$M$5=TRUE),AND(MAT!$B17&lt;&gt;"",MAT!$B17&lt;$B$3,DES_TURMA!$N$5=TRUE),AND(QUI!$B17&lt;&gt;"",QUI!$B17&lt;$B$3,DES_TURMA!$O$5=TRUE),AND(SOC!$B17&lt;&gt;"",SOC!$B17&lt;$B$3,DES_TURMA!$P$5=TRUE)),"x",)</f>
        <v>0</v>
      </c>
      <c r="P21" s="72">
        <f>IF(OR(AND(ART!$C17&lt;&gt;"",ART!$C17&lt;$B$3,DES_TURMA!$D$5=TRUE),AND(BIO!$C17&lt;&gt;"",BIO!$C17&lt;$B$3,DES_TURMA!$E$5=TRUE),AND(ED_FIS!$C17&lt;&gt;"",ED_FIS!$C17&lt;$B$3,DES_TURMA!$F$5=TRUE),AND(FIL!$C17&lt;&gt;"",FIL!$C17&lt;$B$3,DES_TURMA!$G$5=TRUE),AND(FIS!$C17&lt;&gt;"",FIS!$C17&lt;$B$3,DES_TURMA!$H$5=TRUE),AND(GEO!$C17&lt;&gt;"",GEO!$C17&lt;$B$3,DES_TURMA!$I$5=TRUE),AND(HIST!$C17&lt;&gt;"",HIST!$C17&lt;$B$3,DES_TURMA!$J$5=TRUE),AND(ESP!$C17&lt;&gt;"",ESP!$C17&lt;$B$3,DES_TURMA!$K$5=TRUE),AND(ING!$C17&lt;&gt;"",ING!$C17&lt;$B$3,DES_TURMA!$L$5=TRUE),AND(LP!$C17&lt;&gt;"",LP!$C17&lt;$B$3,DES_TURMA!$M$5=TRUE),AND(MAT!$C17&lt;&gt;"",MAT!$C17&lt;$B$3,DES_TURMA!$N$5=TRUE),AND(QUI!$C17&lt;&gt;"",QUI!$C17&lt;$B$3,DES_TURMA!$O$5=TRUE),AND(SOC!$C17&lt;&gt;"",SOC!$C17&lt;$B$3,DES_TURMA!$P$5=TRUE)),"x",)</f>
        <v>0</v>
      </c>
      <c r="Q21" s="72">
        <f>IF(OR(AND(ART!$D17&lt;&gt;"",ART!$D17&lt;$B$3,DES_TURMA!$D$5=TRUE),AND(BIO!$D17&lt;&gt;"",BIO!$D17&lt;$B$3,DES_TURMA!$E$5=TRUE),AND(ED_FIS!$D17&lt;&gt;"",ED_FIS!$D17&lt;$B$3,DES_TURMA!$F$5=TRUE),AND(FIL!$D17&lt;&gt;"",FIL!$D17&lt;$B$3,DES_TURMA!$G$5=TRUE),AND(FIS!$D17&lt;&gt;"",FIS!$D17&lt;$B$3,DES_TURMA!$H$5=TRUE),AND(GEO!$D17&lt;&gt;"",GEO!$D17&lt;$B$3,DES_TURMA!$I$5=TRUE),AND(HIST!$D17&lt;&gt;"",HIST!$D17&lt;$B$3,DES_TURMA!$J$5=TRUE),AND(ESP!$D17&lt;&gt;"",ESP!$D17&lt;$B$3,DES_TURMA!$K$5=TRUE),AND(ING!$D17&lt;&gt;"",ING!$D17&lt;$B$3,DES_TURMA!$L$5=TRUE),AND(LP!$D17&lt;&gt;"",LP!$D17&lt;$B$3,DES_TURMA!$M$5=TRUE),AND(MAT!$D17&lt;&gt;"",MAT!$D17&lt;$B$3,DES_TURMA!$N$5=TRUE),AND(QUI!$D17&lt;&gt;"",QUI!$D17&lt;$B$3,DES_TURMA!$O$5=TRUE),AND(SOC!$D17&lt;&gt;"",SOC!$D17&lt;$B$3,DES_TURMA!$P$5=TRUE)),"x",)</f>
        <v>0</v>
      </c>
      <c r="R21" s="72">
        <f>IF(OR(AND(ART!$E17&lt;&gt;"",ART!$E17&lt;$B$3,DES_TURMA!$D$5=TRUE),AND(BIO!$E17&lt;&gt;"",BIO!$E17&lt;$B$3,DES_TURMA!$E$5=TRUE),AND(ED_FIS!$E17&lt;&gt;"",ED_FIS!$E17&lt;$B$3,DES_TURMA!$F$5=TRUE),AND(FIL!$E17&lt;&gt;"",FIL!$E17&lt;$B$3,DES_TURMA!$G$5=TRUE),AND(FIS!$E17&lt;&gt;"",FIS!$E17&lt;$B$3,DES_TURMA!$H$5=TRUE),AND(GEO!$E17&lt;&gt;"",GEO!$E17&lt;$B$3,DES_TURMA!$I$5=TRUE),AND(HIST!$E17&lt;&gt;"",HIST!$E17&lt;$B$3,DES_TURMA!$J$5=TRUE),AND(ESP!$E17&lt;&gt;"",ESP!$E17&lt;$B$3,DES_TURMA!$K$5=TRUE),AND(ING!$E17&lt;&gt;"",ING!$E17&lt;$B$3,DES_TURMA!$L$5=TRUE),AND(LP!$E17&lt;&gt;"",LP!$E17&lt;$B$3,DES_TURMA!$M$5=TRUE),AND(MAT!$E17&lt;&gt;"",MAT!$E17&lt;$B$3,DES_TURMA!$N$5=TRUE),AND(QUI!$E17&lt;&gt;"",QUI!$E17&lt;$B$3,DES_TURMA!$O$5=TRUE),AND(SOC!$E17&lt;&gt;"",SOC!$E17&lt;$B$3,DES_TURMA!$P$5=TRUE)),"x",)</f>
        <v>0</v>
      </c>
      <c r="S21" s="73">
        <f t="shared" si="0"/>
        <v>0</v>
      </c>
    </row>
    <row r="22" spans="1:19" ht="15.75" customHeight="1">
      <c r="A22" s="8" t="str">
        <f>ALNS!A18</f>
        <v>Ingrid Cavalcanti Rangel</v>
      </c>
      <c r="B22" s="9" t="str">
        <f>IF(DES_TURMA!$D$5=TRUE,IF(ART!$G18&lt;$B$3,"x",IF(AND(ART!$A18&lt;&gt;"",ART!$G18=""),"xx","")),)</f>
        <v>xx</v>
      </c>
      <c r="C22" s="9" t="str">
        <f>IF(DES_TURMA!$E$5=TRUE,IF(BIO!G18&lt;$B$3,"x",IF(AND(BIO!A18&lt;&gt;"",BIO!G18=""),"xx","")),)</f>
        <v>xx</v>
      </c>
      <c r="D22" s="9" t="str">
        <f>IF(DES_TURMA!$F$5=TRUE,IF(ED_FIS!$G18&lt;$B$3,"x",IF(AND(ED_FIS!$A18&lt;&gt;"",ED_FIS!$G18=""),"xx","")),)</f>
        <v>xx</v>
      </c>
      <c r="E22" s="11" t="str">
        <f>IF(DES_TURMA!$G$5=TRUE,IF(FIL!$G18&lt;$B$3,"x",IF(AND(FIL!$A18&lt;&gt;"",FIL!$G18=""),"xx","")),)</f>
        <v>xx</v>
      </c>
      <c r="F22" s="11" t="str">
        <f>IF(DES_TURMA!$H$5=TRUE,IF(FIS!$G18&lt;$B$3,"x",IF(AND(FIS!$A18&lt;&gt;"",FIS!$G18=""),"xx","")),)</f>
        <v>xx</v>
      </c>
      <c r="G22" s="9">
        <f>IF(DES_TURMA!$I$5=TRUE,IF(GEO!$G18&lt;$B$3,"x",IF(AND(GEO!$A18&lt;&gt;"",GEO!$G18=""),"xx","")),)</f>
        <v>0</v>
      </c>
      <c r="H22" s="9">
        <f>IF(DES_TURMA!$J$5=TRUE,IF(HIST!$G18&lt;$B$3,"x",IF(AND(HIST!$A18&lt;&gt;"",HIST!$G18=""),"xx","")),)</f>
        <v>0</v>
      </c>
      <c r="I22" s="9">
        <f>IF(DES_TURMA!$K$5=TRUE,IF(ESP!$G18&lt;$B$3,"x",IF(AND(ESP!$A18&lt;&gt;"",ESP!$G18=""),"xx","")),)</f>
        <v>0</v>
      </c>
      <c r="J22" s="9">
        <f>IF(DES_TURMA!$L$5=TRUE,IF(ING!$G18&lt;$B$3,"x",IF(AND(ING!$A18&lt;&gt;"",ING!$G18=""),"xx","")),)</f>
        <v>0</v>
      </c>
      <c r="K22" s="9" t="str">
        <f>IF(DES_TURMA!$M$5=TRUE,IF(LP!$G18&lt;$B$3,"x",IF(AND(LP!$A18&lt;&gt;"",LP!$G18=""),"xx","")),)</f>
        <v>xx</v>
      </c>
      <c r="L22" s="9" t="str">
        <f>IF(DES_TURMA!$N$5=TRUE,IF(MAT!$G18&lt;$B$3,"x",IF(AND(MAT!$A18&lt;&gt;"",MAT!$G18=""),"xx","")),)</f>
        <v>xx</v>
      </c>
      <c r="M22" s="11" t="str">
        <f>IF(DES_TURMA!$O$5=TRUE,IF(QUI!$G18&lt;$B$3,"x",IF(AND(QUI!$A18&lt;&gt;"",QUI!$G18=""),"xx","")),)</f>
        <v>xx</v>
      </c>
      <c r="N22" s="11" t="str">
        <f>IF(DES_TURMA!$P$5=TRUE,IF(SOC!$G18&lt;$B$3,"x",IF(AND(SOC!$A18&lt;&gt;"",SOC!$G18=""),"xx","")),)</f>
        <v>xx</v>
      </c>
      <c r="O22" s="72">
        <f>IF(OR(AND(ART!$B18&lt;&gt;"",ART!$B18&lt;$B$3,DES_TURMA!$D$5=TRUE),AND(BIO!$B18&lt;&gt;"",BIO!$B18&lt;$B$3,DES_TURMA!$E$5=TRUE),AND(ED_FIS!$B18&lt;&gt;"",ED_FIS!$B18&lt;$B$3,DES_TURMA!$F$5=TRUE),AND(FIL!$B18&lt;&gt;"",FIL!$B18&lt;$B$3,DES_TURMA!$G$5=TRUE),AND(FIS!$B18&lt;&gt;"",FIS!$B18&lt;$B$3,DES_TURMA!$H$5=TRUE),AND(GEO!$B18&lt;&gt;"",GEO!$B18&lt;$B$3,DES_TURMA!$I$5=TRUE),AND(HIST!$B18&lt;&gt;"",HIST!$B18&lt;$B$3,DES_TURMA!$J$5=TRUE),AND(ESP!$B18&lt;&gt;"",ESP!$B18&lt;$B$3,DES_TURMA!$K$5=TRUE),AND(ING!$B18&lt;&gt;"",ING!$B18&lt;$B$3,DES_TURMA!$L$5=TRUE),AND(LP!$B18&lt;&gt;"",LP!$B18&lt;$B$3,DES_TURMA!$M$5=TRUE),AND(MAT!$B18&lt;&gt;"",MAT!$B18&lt;$B$3,DES_TURMA!$N$5=TRUE),AND(QUI!$B18&lt;&gt;"",QUI!$B18&lt;$B$3,DES_TURMA!$O$5=TRUE),AND(SOC!$B18&lt;&gt;"",SOC!$B18&lt;$B$3,DES_TURMA!$P$5=TRUE)),"x",)</f>
        <v>0</v>
      </c>
      <c r="P22" s="72">
        <f>IF(OR(AND(ART!$C18&lt;&gt;"",ART!$C18&lt;$B$3,DES_TURMA!$D$5=TRUE),AND(BIO!$C18&lt;&gt;"",BIO!$C18&lt;$B$3,DES_TURMA!$E$5=TRUE),AND(ED_FIS!$C18&lt;&gt;"",ED_FIS!$C18&lt;$B$3,DES_TURMA!$F$5=TRUE),AND(FIL!$C18&lt;&gt;"",FIL!$C18&lt;$B$3,DES_TURMA!$G$5=TRUE),AND(FIS!$C18&lt;&gt;"",FIS!$C18&lt;$B$3,DES_TURMA!$H$5=TRUE),AND(GEO!$C18&lt;&gt;"",GEO!$C18&lt;$B$3,DES_TURMA!$I$5=TRUE),AND(HIST!$C18&lt;&gt;"",HIST!$C18&lt;$B$3,DES_TURMA!$J$5=TRUE),AND(ESP!$C18&lt;&gt;"",ESP!$C18&lt;$B$3,DES_TURMA!$K$5=TRUE),AND(ING!$C18&lt;&gt;"",ING!$C18&lt;$B$3,DES_TURMA!$L$5=TRUE),AND(LP!$C18&lt;&gt;"",LP!$C18&lt;$B$3,DES_TURMA!$M$5=TRUE),AND(MAT!$C18&lt;&gt;"",MAT!$C18&lt;$B$3,DES_TURMA!$N$5=TRUE),AND(QUI!$C18&lt;&gt;"",QUI!$C18&lt;$B$3,DES_TURMA!$O$5=TRUE),AND(SOC!$C18&lt;&gt;"",SOC!$C18&lt;$B$3,DES_TURMA!$P$5=TRUE)),"x",)</f>
        <v>0</v>
      </c>
      <c r="Q22" s="72">
        <f>IF(OR(AND(ART!$D18&lt;&gt;"",ART!$D18&lt;$B$3,DES_TURMA!$D$5=TRUE),AND(BIO!$D18&lt;&gt;"",BIO!$D18&lt;$B$3,DES_TURMA!$E$5=TRUE),AND(ED_FIS!$D18&lt;&gt;"",ED_FIS!$D18&lt;$B$3,DES_TURMA!$F$5=TRUE),AND(FIL!$D18&lt;&gt;"",FIL!$D18&lt;$B$3,DES_TURMA!$G$5=TRUE),AND(FIS!$D18&lt;&gt;"",FIS!$D18&lt;$B$3,DES_TURMA!$H$5=TRUE),AND(GEO!$D18&lt;&gt;"",GEO!$D18&lt;$B$3,DES_TURMA!$I$5=TRUE),AND(HIST!$D18&lt;&gt;"",HIST!$D18&lt;$B$3,DES_TURMA!$J$5=TRUE),AND(ESP!$D18&lt;&gt;"",ESP!$D18&lt;$B$3,DES_TURMA!$K$5=TRUE),AND(ING!$D18&lt;&gt;"",ING!$D18&lt;$B$3,DES_TURMA!$L$5=TRUE),AND(LP!$D18&lt;&gt;"",LP!$D18&lt;$B$3,DES_TURMA!$M$5=TRUE),AND(MAT!$D18&lt;&gt;"",MAT!$D18&lt;$B$3,DES_TURMA!$N$5=TRUE),AND(QUI!$D18&lt;&gt;"",QUI!$D18&lt;$B$3,DES_TURMA!$O$5=TRUE),AND(SOC!$D18&lt;&gt;"",SOC!$D18&lt;$B$3,DES_TURMA!$P$5=TRUE)),"x",)</f>
        <v>0</v>
      </c>
      <c r="R22" s="72">
        <f>IF(OR(AND(ART!$E18&lt;&gt;"",ART!$E18&lt;$B$3,DES_TURMA!$D$5=TRUE),AND(BIO!$E18&lt;&gt;"",BIO!$E18&lt;$B$3,DES_TURMA!$E$5=TRUE),AND(ED_FIS!$E18&lt;&gt;"",ED_FIS!$E18&lt;$B$3,DES_TURMA!$F$5=TRUE),AND(FIL!$E18&lt;&gt;"",FIL!$E18&lt;$B$3,DES_TURMA!$G$5=TRUE),AND(FIS!$E18&lt;&gt;"",FIS!$E18&lt;$B$3,DES_TURMA!$H$5=TRUE),AND(GEO!$E18&lt;&gt;"",GEO!$E18&lt;$B$3,DES_TURMA!$I$5=TRUE),AND(HIST!$E18&lt;&gt;"",HIST!$E18&lt;$B$3,DES_TURMA!$J$5=TRUE),AND(ESP!$E18&lt;&gt;"",ESP!$E18&lt;$B$3,DES_TURMA!$K$5=TRUE),AND(ING!$E18&lt;&gt;"",ING!$E18&lt;$B$3,DES_TURMA!$L$5=TRUE),AND(LP!$E18&lt;&gt;"",LP!$E18&lt;$B$3,DES_TURMA!$M$5=TRUE),AND(MAT!$E18&lt;&gt;"",MAT!$E18&lt;$B$3,DES_TURMA!$N$5=TRUE),AND(QUI!$E18&lt;&gt;"",QUI!$E18&lt;$B$3,DES_TURMA!$O$5=TRUE),AND(SOC!$E18&lt;&gt;"",SOC!$E18&lt;$B$3,DES_TURMA!$P$5=TRUE)),"x",)</f>
        <v>0</v>
      </c>
      <c r="S22" s="73">
        <f t="shared" si="0"/>
        <v>0</v>
      </c>
    </row>
    <row r="23" spans="1:19" ht="15.75" customHeight="1">
      <c r="A23" s="15" t="str">
        <f>ALNS!A19</f>
        <v>Ingryd Keittyanne Sales Arruda</v>
      </c>
      <c r="B23" s="16" t="str">
        <f>IF(DES_TURMA!$D$5=TRUE,IF(ART!$G19&lt;$B$3,"x",IF(AND(ART!$A19&lt;&gt;"",ART!$G19=""),"xx","")),)</f>
        <v>xx</v>
      </c>
      <c r="C23" s="16" t="str">
        <f>IF(DES_TURMA!$E$5=TRUE,IF(BIO!G19&lt;$B$3,"x",IF(AND(BIO!A19&lt;&gt;"",BIO!G19=""),"xx","")),)</f>
        <v>xx</v>
      </c>
      <c r="D23" s="16" t="str">
        <f>IF(DES_TURMA!$F$5=TRUE,IF(ED_FIS!$G19&lt;$B$3,"x",IF(AND(ED_FIS!$A19&lt;&gt;"",ED_FIS!$G19=""),"xx","")),)</f>
        <v>xx</v>
      </c>
      <c r="E23" s="18" t="str">
        <f>IF(DES_TURMA!$G$5=TRUE,IF(FIL!$G19&lt;$B$3,"x",IF(AND(FIL!$A19&lt;&gt;"",FIL!$G19=""),"xx","")),)</f>
        <v>xx</v>
      </c>
      <c r="F23" s="18" t="str">
        <f>IF(DES_TURMA!$H$5=TRUE,IF(FIS!$G19&lt;$B$3,"x",IF(AND(FIS!$A19&lt;&gt;"",FIS!$G19=""),"xx","")),)</f>
        <v>xx</v>
      </c>
      <c r="G23" s="16">
        <f>IF(DES_TURMA!$I$5=TRUE,IF(GEO!$G19&lt;$B$3,"x",IF(AND(GEO!$A19&lt;&gt;"",GEO!$G19=""),"xx","")),)</f>
        <v>0</v>
      </c>
      <c r="H23" s="16">
        <f>IF(DES_TURMA!$J$5=TRUE,IF(HIST!$G19&lt;$B$3,"x",IF(AND(HIST!$A19&lt;&gt;"",HIST!$G19=""),"xx","")),)</f>
        <v>0</v>
      </c>
      <c r="I23" s="16">
        <f>IF(DES_TURMA!$K$5=TRUE,IF(ESP!$G19&lt;$B$3,"x",IF(AND(ESP!$A19&lt;&gt;"",ESP!$G19=""),"xx","")),)</f>
        <v>0</v>
      </c>
      <c r="J23" s="16">
        <f>IF(DES_TURMA!$L$5=TRUE,IF(ING!$G19&lt;$B$3,"x",IF(AND(ING!$A19&lt;&gt;"",ING!$G19=""),"xx","")),)</f>
        <v>0</v>
      </c>
      <c r="K23" s="16" t="str">
        <f>IF(DES_TURMA!$M$5=TRUE,IF(LP!$G19&lt;$B$3,"x",IF(AND(LP!$A19&lt;&gt;"",LP!$G19=""),"xx","")),)</f>
        <v>xx</v>
      </c>
      <c r="L23" s="16" t="str">
        <f>IF(DES_TURMA!$N$5=TRUE,IF(MAT!$G19&lt;$B$3,"x",IF(AND(MAT!$A19&lt;&gt;"",MAT!$G19=""),"xx","")),)</f>
        <v>xx</v>
      </c>
      <c r="M23" s="18" t="str">
        <f>IF(DES_TURMA!$O$5=TRUE,IF(QUI!$G19&lt;$B$3,"x",IF(AND(QUI!$A19&lt;&gt;"",QUI!$G19=""),"xx","")),)</f>
        <v>xx</v>
      </c>
      <c r="N23" s="18" t="str">
        <f>IF(DES_TURMA!$P$5=TRUE,IF(SOC!$G19&lt;$B$3,"x",IF(AND(SOC!$A19&lt;&gt;"",SOC!$G19=""),"xx","")),)</f>
        <v>xx</v>
      </c>
      <c r="O23" s="72">
        <f>IF(OR(AND(ART!$B19&lt;&gt;"",ART!$B19&lt;$B$3,DES_TURMA!$D$5=TRUE),AND(BIO!$B19&lt;&gt;"",BIO!$B19&lt;$B$3,DES_TURMA!$E$5=TRUE),AND(ED_FIS!$B19&lt;&gt;"",ED_FIS!$B19&lt;$B$3,DES_TURMA!$F$5=TRUE),AND(FIL!$B19&lt;&gt;"",FIL!$B19&lt;$B$3,DES_TURMA!$G$5=TRUE),AND(FIS!$B19&lt;&gt;"",FIS!$B19&lt;$B$3,DES_TURMA!$H$5=TRUE),AND(GEO!$B19&lt;&gt;"",GEO!$B19&lt;$B$3,DES_TURMA!$I$5=TRUE),AND(HIST!$B19&lt;&gt;"",HIST!$B19&lt;$B$3,DES_TURMA!$J$5=TRUE),AND(ESP!$B19&lt;&gt;"",ESP!$B19&lt;$B$3,DES_TURMA!$K$5=TRUE),AND(ING!$B19&lt;&gt;"",ING!$B19&lt;$B$3,DES_TURMA!$L$5=TRUE),AND(LP!$B19&lt;&gt;"",LP!$B19&lt;$B$3,DES_TURMA!$M$5=TRUE),AND(MAT!$B19&lt;&gt;"",MAT!$B19&lt;$B$3,DES_TURMA!$N$5=TRUE),AND(QUI!$B19&lt;&gt;"",QUI!$B19&lt;$B$3,DES_TURMA!$O$5=TRUE),AND(SOC!$B19&lt;&gt;"",SOC!$B19&lt;$B$3,DES_TURMA!$P$5=TRUE)),"x",)</f>
        <v>0</v>
      </c>
      <c r="P23" s="72">
        <f>IF(OR(AND(ART!$C19&lt;&gt;"",ART!$C19&lt;$B$3,DES_TURMA!$D$5=TRUE),AND(BIO!$C19&lt;&gt;"",BIO!$C19&lt;$B$3,DES_TURMA!$E$5=TRUE),AND(ED_FIS!$C19&lt;&gt;"",ED_FIS!$C19&lt;$B$3,DES_TURMA!$F$5=TRUE),AND(FIL!$C19&lt;&gt;"",FIL!$C19&lt;$B$3,DES_TURMA!$G$5=TRUE),AND(FIS!$C19&lt;&gt;"",FIS!$C19&lt;$B$3,DES_TURMA!$H$5=TRUE),AND(GEO!$C19&lt;&gt;"",GEO!$C19&lt;$B$3,DES_TURMA!$I$5=TRUE),AND(HIST!$C19&lt;&gt;"",HIST!$C19&lt;$B$3,DES_TURMA!$J$5=TRUE),AND(ESP!$C19&lt;&gt;"",ESP!$C19&lt;$B$3,DES_TURMA!$K$5=TRUE),AND(ING!$C19&lt;&gt;"",ING!$C19&lt;$B$3,DES_TURMA!$L$5=TRUE),AND(LP!$C19&lt;&gt;"",LP!$C19&lt;$B$3,DES_TURMA!$M$5=TRUE),AND(MAT!$C19&lt;&gt;"",MAT!$C19&lt;$B$3,DES_TURMA!$N$5=TRUE),AND(QUI!$C19&lt;&gt;"",QUI!$C19&lt;$B$3,DES_TURMA!$O$5=TRUE),AND(SOC!$C19&lt;&gt;"",SOC!$C19&lt;$B$3,DES_TURMA!$P$5=TRUE)),"x",)</f>
        <v>0</v>
      </c>
      <c r="Q23" s="72">
        <f>IF(OR(AND(ART!$D19&lt;&gt;"",ART!$D19&lt;$B$3,DES_TURMA!$D$5=TRUE),AND(BIO!$D19&lt;&gt;"",BIO!$D19&lt;$B$3,DES_TURMA!$E$5=TRUE),AND(ED_FIS!$D19&lt;&gt;"",ED_FIS!$D19&lt;$B$3,DES_TURMA!$F$5=TRUE),AND(FIL!$D19&lt;&gt;"",FIL!$D19&lt;$B$3,DES_TURMA!$G$5=TRUE),AND(FIS!$D19&lt;&gt;"",FIS!$D19&lt;$B$3,DES_TURMA!$H$5=TRUE),AND(GEO!$D19&lt;&gt;"",GEO!$D19&lt;$B$3,DES_TURMA!$I$5=TRUE),AND(HIST!$D19&lt;&gt;"",HIST!$D19&lt;$B$3,DES_TURMA!$J$5=TRUE),AND(ESP!$D19&lt;&gt;"",ESP!$D19&lt;$B$3,DES_TURMA!$K$5=TRUE),AND(ING!$D19&lt;&gt;"",ING!$D19&lt;$B$3,DES_TURMA!$L$5=TRUE),AND(LP!$D19&lt;&gt;"",LP!$D19&lt;$B$3,DES_TURMA!$M$5=TRUE),AND(MAT!$D19&lt;&gt;"",MAT!$D19&lt;$B$3,DES_TURMA!$N$5=TRUE),AND(QUI!$D19&lt;&gt;"",QUI!$D19&lt;$B$3,DES_TURMA!$O$5=TRUE),AND(SOC!$D19&lt;&gt;"",SOC!$D19&lt;$B$3,DES_TURMA!$P$5=TRUE)),"x",)</f>
        <v>0</v>
      </c>
      <c r="R23" s="72">
        <f>IF(OR(AND(ART!$E19&lt;&gt;"",ART!$E19&lt;$B$3,DES_TURMA!$D$5=TRUE),AND(BIO!$E19&lt;&gt;"",BIO!$E19&lt;$B$3,DES_TURMA!$E$5=TRUE),AND(ED_FIS!$E19&lt;&gt;"",ED_FIS!$E19&lt;$B$3,DES_TURMA!$F$5=TRUE),AND(FIL!$E19&lt;&gt;"",FIL!$E19&lt;$B$3,DES_TURMA!$G$5=TRUE),AND(FIS!$E19&lt;&gt;"",FIS!$E19&lt;$B$3,DES_TURMA!$H$5=TRUE),AND(GEO!$E19&lt;&gt;"",GEO!$E19&lt;$B$3,DES_TURMA!$I$5=TRUE),AND(HIST!$E19&lt;&gt;"",HIST!$E19&lt;$B$3,DES_TURMA!$J$5=TRUE),AND(ESP!$E19&lt;&gt;"",ESP!$E19&lt;$B$3,DES_TURMA!$K$5=TRUE),AND(ING!$E19&lt;&gt;"",ING!$E19&lt;$B$3,DES_TURMA!$L$5=TRUE),AND(LP!$E19&lt;&gt;"",LP!$E19&lt;$B$3,DES_TURMA!$M$5=TRUE),AND(MAT!$E19&lt;&gt;"",MAT!$E19&lt;$B$3,DES_TURMA!$N$5=TRUE),AND(QUI!$E19&lt;&gt;"",QUI!$E19&lt;$B$3,DES_TURMA!$O$5=TRUE),AND(SOC!$E19&lt;&gt;"",SOC!$E19&lt;$B$3,DES_TURMA!$P$5=TRUE)),"x",)</f>
        <v>0</v>
      </c>
      <c r="S23" s="73">
        <f t="shared" si="0"/>
        <v>0</v>
      </c>
    </row>
    <row r="24" spans="1:19" ht="15.75" customHeight="1">
      <c r="A24" s="8" t="str">
        <f>ALNS!A20</f>
        <v>Isaac de Oliveira Alves</v>
      </c>
      <c r="B24" s="9" t="str">
        <f>IF(DES_TURMA!$D$5=TRUE,IF(ART!$G20&lt;$B$3,"x",IF(AND(ART!$A20&lt;&gt;"",ART!$G20=""),"xx","")),)</f>
        <v>xx</v>
      </c>
      <c r="C24" s="9" t="str">
        <f>IF(DES_TURMA!$E$5=TRUE,IF(BIO!G20&lt;$B$3,"x",IF(AND(BIO!A20&lt;&gt;"",BIO!G20=""),"xx","")),)</f>
        <v>xx</v>
      </c>
      <c r="D24" s="9" t="str">
        <f>IF(DES_TURMA!$F$5=TRUE,IF(ED_FIS!$G20&lt;$B$3,"x",IF(AND(ED_FIS!$A20&lt;&gt;"",ED_FIS!$G20=""),"xx","")),)</f>
        <v>xx</v>
      </c>
      <c r="E24" s="11" t="str">
        <f>IF(DES_TURMA!$G$5=TRUE,IF(FIL!$G20&lt;$B$3,"x",IF(AND(FIL!$A20&lt;&gt;"",FIL!$G20=""),"xx","")),)</f>
        <v>xx</v>
      </c>
      <c r="F24" s="11" t="str">
        <f>IF(DES_TURMA!$H$5=TRUE,IF(FIS!$G20&lt;$B$3,"x",IF(AND(FIS!$A20&lt;&gt;"",FIS!$G20=""),"xx","")),)</f>
        <v>xx</v>
      </c>
      <c r="G24" s="9">
        <f>IF(DES_TURMA!$I$5=TRUE,IF(GEO!$G20&lt;$B$3,"x",IF(AND(GEO!$A20&lt;&gt;"",GEO!$G20=""),"xx","")),)</f>
        <v>0</v>
      </c>
      <c r="H24" s="9">
        <f>IF(DES_TURMA!$J$5=TRUE,IF(HIST!$G20&lt;$B$3,"x",IF(AND(HIST!$A20&lt;&gt;"",HIST!$G20=""),"xx","")),)</f>
        <v>0</v>
      </c>
      <c r="I24" s="9">
        <f>IF(DES_TURMA!$K$5=TRUE,IF(ESP!$G20&lt;$B$3,"x",IF(AND(ESP!$A20&lt;&gt;"",ESP!$G20=""),"xx","")),)</f>
        <v>0</v>
      </c>
      <c r="J24" s="9">
        <f>IF(DES_TURMA!$L$5=TRUE,IF(ING!$G20&lt;$B$3,"x",IF(AND(ING!$A20&lt;&gt;"",ING!$G20=""),"xx","")),)</f>
        <v>0</v>
      </c>
      <c r="K24" s="9" t="str">
        <f>IF(DES_TURMA!$M$5=TRUE,IF(LP!$G20&lt;$B$3,"x",IF(AND(LP!$A20&lt;&gt;"",LP!$G20=""),"xx","")),)</f>
        <v>xx</v>
      </c>
      <c r="L24" s="9" t="str">
        <f>IF(DES_TURMA!$N$5=TRUE,IF(MAT!$G20&lt;$B$3,"x",IF(AND(MAT!$A20&lt;&gt;"",MAT!$G20=""),"xx","")),)</f>
        <v>xx</v>
      </c>
      <c r="M24" s="11" t="str">
        <f>IF(DES_TURMA!$O$5=TRUE,IF(QUI!$G20&lt;$B$3,"x",IF(AND(QUI!$A20&lt;&gt;"",QUI!$G20=""),"xx","")),)</f>
        <v>xx</v>
      </c>
      <c r="N24" s="11" t="str">
        <f>IF(DES_TURMA!$P$5=TRUE,IF(SOC!$G20&lt;$B$3,"x",IF(AND(SOC!$A20&lt;&gt;"",SOC!$G20=""),"xx","")),)</f>
        <v>xx</v>
      </c>
      <c r="O24" s="72">
        <f>IF(OR(AND(ART!$B20&lt;&gt;"",ART!$B20&lt;$B$3,DES_TURMA!$D$5=TRUE),AND(BIO!$B20&lt;&gt;"",BIO!$B20&lt;$B$3,DES_TURMA!$E$5=TRUE),AND(ED_FIS!$B20&lt;&gt;"",ED_FIS!$B20&lt;$B$3,DES_TURMA!$F$5=TRUE),AND(FIL!$B20&lt;&gt;"",FIL!$B20&lt;$B$3,DES_TURMA!$G$5=TRUE),AND(FIS!$B20&lt;&gt;"",FIS!$B20&lt;$B$3,DES_TURMA!$H$5=TRUE),AND(GEO!$B20&lt;&gt;"",GEO!$B20&lt;$B$3,DES_TURMA!$I$5=TRUE),AND(HIST!$B20&lt;&gt;"",HIST!$B20&lt;$B$3,DES_TURMA!$J$5=TRUE),AND(ESP!$B20&lt;&gt;"",ESP!$B20&lt;$B$3,DES_TURMA!$K$5=TRUE),AND(ING!$B20&lt;&gt;"",ING!$B20&lt;$B$3,DES_TURMA!$L$5=TRUE),AND(LP!$B20&lt;&gt;"",LP!$B20&lt;$B$3,DES_TURMA!$M$5=TRUE),AND(MAT!$B20&lt;&gt;"",MAT!$B20&lt;$B$3,DES_TURMA!$N$5=TRUE),AND(QUI!$B20&lt;&gt;"",QUI!$B20&lt;$B$3,DES_TURMA!$O$5=TRUE),AND(SOC!$B20&lt;&gt;"",SOC!$B20&lt;$B$3,DES_TURMA!$P$5=TRUE)),"x",)</f>
        <v>0</v>
      </c>
      <c r="P24" s="72">
        <f>IF(OR(AND(ART!$C20&lt;&gt;"",ART!$C20&lt;$B$3,DES_TURMA!$D$5=TRUE),AND(BIO!$C20&lt;&gt;"",BIO!$C20&lt;$B$3,DES_TURMA!$E$5=TRUE),AND(ED_FIS!$C20&lt;&gt;"",ED_FIS!$C20&lt;$B$3,DES_TURMA!$F$5=TRUE),AND(FIL!$C20&lt;&gt;"",FIL!$C20&lt;$B$3,DES_TURMA!$G$5=TRUE),AND(FIS!$C20&lt;&gt;"",FIS!$C20&lt;$B$3,DES_TURMA!$H$5=TRUE),AND(GEO!$C20&lt;&gt;"",GEO!$C20&lt;$B$3,DES_TURMA!$I$5=TRUE),AND(HIST!$C20&lt;&gt;"",HIST!$C20&lt;$B$3,DES_TURMA!$J$5=TRUE),AND(ESP!$C20&lt;&gt;"",ESP!$C20&lt;$B$3,DES_TURMA!$K$5=TRUE),AND(ING!$C20&lt;&gt;"",ING!$C20&lt;$B$3,DES_TURMA!$L$5=TRUE),AND(LP!$C20&lt;&gt;"",LP!$C20&lt;$B$3,DES_TURMA!$M$5=TRUE),AND(MAT!$C20&lt;&gt;"",MAT!$C20&lt;$B$3,DES_TURMA!$N$5=TRUE),AND(QUI!$C20&lt;&gt;"",QUI!$C20&lt;$B$3,DES_TURMA!$O$5=TRUE),AND(SOC!$C20&lt;&gt;"",SOC!$C20&lt;$B$3,DES_TURMA!$P$5=TRUE)),"x",)</f>
        <v>0</v>
      </c>
      <c r="Q24" s="72">
        <f>IF(OR(AND(ART!$D20&lt;&gt;"",ART!$D20&lt;$B$3,DES_TURMA!$D$5=TRUE),AND(BIO!$D20&lt;&gt;"",BIO!$D20&lt;$B$3,DES_TURMA!$E$5=TRUE),AND(ED_FIS!$D20&lt;&gt;"",ED_FIS!$D20&lt;$B$3,DES_TURMA!$F$5=TRUE),AND(FIL!$D20&lt;&gt;"",FIL!$D20&lt;$B$3,DES_TURMA!$G$5=TRUE),AND(FIS!$D20&lt;&gt;"",FIS!$D20&lt;$B$3,DES_TURMA!$H$5=TRUE),AND(GEO!$D20&lt;&gt;"",GEO!$D20&lt;$B$3,DES_TURMA!$I$5=TRUE),AND(HIST!$D20&lt;&gt;"",HIST!$D20&lt;$B$3,DES_TURMA!$J$5=TRUE),AND(ESP!$D20&lt;&gt;"",ESP!$D20&lt;$B$3,DES_TURMA!$K$5=TRUE),AND(ING!$D20&lt;&gt;"",ING!$D20&lt;$B$3,DES_TURMA!$L$5=TRUE),AND(LP!$D20&lt;&gt;"",LP!$D20&lt;$B$3,DES_TURMA!$M$5=TRUE),AND(MAT!$D20&lt;&gt;"",MAT!$D20&lt;$B$3,DES_TURMA!$N$5=TRUE),AND(QUI!$D20&lt;&gt;"",QUI!$D20&lt;$B$3,DES_TURMA!$O$5=TRUE),AND(SOC!$D20&lt;&gt;"",SOC!$D20&lt;$B$3,DES_TURMA!$P$5=TRUE)),"x",)</f>
        <v>0</v>
      </c>
      <c r="R24" s="72">
        <f>IF(OR(AND(ART!$E20&lt;&gt;"",ART!$E20&lt;$B$3,DES_TURMA!$D$5=TRUE),AND(BIO!$E20&lt;&gt;"",BIO!$E20&lt;$B$3,DES_TURMA!$E$5=TRUE),AND(ED_FIS!$E20&lt;&gt;"",ED_FIS!$E20&lt;$B$3,DES_TURMA!$F$5=TRUE),AND(FIL!$E20&lt;&gt;"",FIL!$E20&lt;$B$3,DES_TURMA!$G$5=TRUE),AND(FIS!$E20&lt;&gt;"",FIS!$E20&lt;$B$3,DES_TURMA!$H$5=TRUE),AND(GEO!$E20&lt;&gt;"",GEO!$E20&lt;$B$3,DES_TURMA!$I$5=TRUE),AND(HIST!$E20&lt;&gt;"",HIST!$E20&lt;$B$3,DES_TURMA!$J$5=TRUE),AND(ESP!$E20&lt;&gt;"",ESP!$E20&lt;$B$3,DES_TURMA!$K$5=TRUE),AND(ING!$E20&lt;&gt;"",ING!$E20&lt;$B$3,DES_TURMA!$L$5=TRUE),AND(LP!$E20&lt;&gt;"",LP!$E20&lt;$B$3,DES_TURMA!$M$5=TRUE),AND(MAT!$E20&lt;&gt;"",MAT!$E20&lt;$B$3,DES_TURMA!$N$5=TRUE),AND(QUI!$E20&lt;&gt;"",QUI!$E20&lt;$B$3,DES_TURMA!$O$5=TRUE),AND(SOC!$E20&lt;&gt;"",SOC!$E20&lt;$B$3,DES_TURMA!$P$5=TRUE)),"x",)</f>
        <v>0</v>
      </c>
      <c r="S24" s="73">
        <f t="shared" si="0"/>
        <v>0</v>
      </c>
    </row>
    <row r="25" spans="1:19" ht="15.75" customHeight="1">
      <c r="A25" s="15" t="str">
        <f>ALNS!A21</f>
        <v>Júlia Mariana Clementino Oliveira</v>
      </c>
      <c r="B25" s="16" t="str">
        <f>IF(DES_TURMA!$D$5=TRUE,IF(ART!$G21&lt;$B$3,"x",IF(AND(ART!$A21&lt;&gt;"",ART!$G21=""),"xx","")),)</f>
        <v>xx</v>
      </c>
      <c r="C25" s="16" t="str">
        <f>IF(DES_TURMA!$E$5=TRUE,IF(BIO!G21&lt;$B$3,"x",IF(AND(BIO!A21&lt;&gt;"",BIO!G21=""),"xx","")),)</f>
        <v>xx</v>
      </c>
      <c r="D25" s="16" t="str">
        <f>IF(DES_TURMA!$F$5=TRUE,IF(ED_FIS!$G21&lt;$B$3,"x",IF(AND(ED_FIS!$A21&lt;&gt;"",ED_FIS!$G21=""),"xx","")),)</f>
        <v>xx</v>
      </c>
      <c r="E25" s="18" t="str">
        <f>IF(DES_TURMA!$G$5=TRUE,IF(FIL!$G21&lt;$B$3,"x",IF(AND(FIL!$A21&lt;&gt;"",FIL!$G21=""),"xx","")),)</f>
        <v>xx</v>
      </c>
      <c r="F25" s="18" t="str">
        <f>IF(DES_TURMA!$H$5=TRUE,IF(FIS!$G21&lt;$B$3,"x",IF(AND(FIS!$A21&lt;&gt;"",FIS!$G21=""),"xx","")),)</f>
        <v>xx</v>
      </c>
      <c r="G25" s="16">
        <f>IF(DES_TURMA!$I$5=TRUE,IF(GEO!$G21&lt;$B$3,"x",IF(AND(GEO!$A21&lt;&gt;"",GEO!$G21=""),"xx","")),)</f>
        <v>0</v>
      </c>
      <c r="H25" s="16">
        <f>IF(DES_TURMA!$J$5=TRUE,IF(HIST!$G21&lt;$B$3,"x",IF(AND(HIST!$A21&lt;&gt;"",HIST!$G21=""),"xx","")),)</f>
        <v>0</v>
      </c>
      <c r="I25" s="16">
        <f>IF(DES_TURMA!$K$5=TRUE,IF(ESP!$G21&lt;$B$3,"x",IF(AND(ESP!$A21&lt;&gt;"",ESP!$G21=""),"xx","")),)</f>
        <v>0</v>
      </c>
      <c r="J25" s="16">
        <f>IF(DES_TURMA!$L$5=TRUE,IF(ING!$G21&lt;$B$3,"x",IF(AND(ING!$A21&lt;&gt;"",ING!$G21=""),"xx","")),)</f>
        <v>0</v>
      </c>
      <c r="K25" s="16" t="str">
        <f>IF(DES_TURMA!$M$5=TRUE,IF(LP!$G21&lt;$B$3,"x",IF(AND(LP!$A21&lt;&gt;"",LP!$G21=""),"xx","")),)</f>
        <v>xx</v>
      </c>
      <c r="L25" s="16" t="e">
        <f>IF(DES_TURMA!$N$5=TRUE,IF(MAT!#REF!&lt;$B$3,"x",IF(AND(MAT!#REF!&lt;&gt;"",MAT!#REF!=""),"xx","")),)</f>
        <v>#REF!</v>
      </c>
      <c r="M25" s="18" t="str">
        <f>IF(DES_TURMA!$O$5=TRUE,IF(QUI!$G21&lt;$B$3,"x",IF(AND(QUI!$A21&lt;&gt;"",QUI!$G21=""),"xx","")),)</f>
        <v>xx</v>
      </c>
      <c r="N25" s="18" t="str">
        <f>IF(DES_TURMA!$P$5=TRUE,IF(SOC!$G21&lt;$B$3,"x",IF(AND(SOC!$A21&lt;&gt;"",SOC!$G21=""),"xx","")),)</f>
        <v>xx</v>
      </c>
      <c r="O25" s="72" t="e">
        <f>IF(OR(AND(ART!$B21&lt;&gt;"",ART!$B21&lt;$B$3,DES_TURMA!$D$5=TRUE),AND(BIO!$B21&lt;&gt;"",BIO!$B21&lt;$B$3,DES_TURMA!$E$5=TRUE),AND(ED_FIS!$B21&lt;&gt;"",ED_FIS!$B21&lt;$B$3,DES_TURMA!$F$5=TRUE),AND(FIL!$B21&lt;&gt;"",FIL!$B21&lt;$B$3,DES_TURMA!$G$5=TRUE),AND(FIS!$B21&lt;&gt;"",FIS!$B21&lt;$B$3,DES_TURMA!$H$5=TRUE),AND(GEO!$B21&lt;&gt;"",GEO!$B21&lt;$B$3,DES_TURMA!$I$5=TRUE),AND(HIST!$B21&lt;&gt;"",HIST!$B21&lt;$B$3,DES_TURMA!$J$5=TRUE),AND(ESP!$B21&lt;&gt;"",ESP!$B21&lt;$B$3,DES_TURMA!$K$5=TRUE),AND(ING!$B21&lt;&gt;"",ING!$B21&lt;$B$3,DES_TURMA!$L$5=TRUE),AND(LP!$B21&lt;&gt;"",LP!$B21&lt;$B$3,DES_TURMA!$M$5=TRUE),AND(MAT!#REF!&lt;&gt;"",MAT!#REF!&lt;$B$3,DES_TURMA!$N$5=TRUE),AND(QUI!$B21&lt;&gt;"",QUI!$B21&lt;$B$3,DES_TURMA!$O$5=TRUE),AND(SOC!$B21&lt;&gt;"",SOC!$B21&lt;$B$3,DES_TURMA!$P$5=TRUE)),"x",)</f>
        <v>#REF!</v>
      </c>
      <c r="P25" s="72" t="e">
        <f>IF(OR(AND(ART!$C21&lt;&gt;"",ART!$C21&lt;$B$3,DES_TURMA!$D$5=TRUE),AND(BIO!$C21&lt;&gt;"",BIO!$C21&lt;$B$3,DES_TURMA!$E$5=TRUE),AND(ED_FIS!$C21&lt;&gt;"",ED_FIS!$C21&lt;$B$3,DES_TURMA!$F$5=TRUE),AND(FIL!$C21&lt;&gt;"",FIL!$C21&lt;$B$3,DES_TURMA!$G$5=TRUE),AND(FIS!$C21&lt;&gt;"",FIS!$C21&lt;$B$3,DES_TURMA!$H$5=TRUE),AND(GEO!$C21&lt;&gt;"",GEO!$C21&lt;$B$3,DES_TURMA!$I$5=TRUE),AND(HIST!$C21&lt;&gt;"",HIST!$C21&lt;$B$3,DES_TURMA!$J$5=TRUE),AND(ESP!$C21&lt;&gt;"",ESP!$C21&lt;$B$3,DES_TURMA!$K$5=TRUE),AND(ING!$C21&lt;&gt;"",ING!$C21&lt;$B$3,DES_TURMA!$L$5=TRUE),AND(LP!$C21&lt;&gt;"",LP!$C21&lt;$B$3,DES_TURMA!$M$5=TRUE),AND(MAT!#REF!&lt;&gt;"",MAT!#REF!&lt;$B$3,DES_TURMA!$N$5=TRUE),AND(QUI!$C21&lt;&gt;"",QUI!$C21&lt;$B$3,DES_TURMA!$O$5=TRUE),AND(SOC!$C21&lt;&gt;"",SOC!$C21&lt;$B$3,DES_TURMA!$P$5=TRUE)),"x",)</f>
        <v>#REF!</v>
      </c>
      <c r="Q25" s="72" t="e">
        <f>IF(OR(AND(ART!$D21&lt;&gt;"",ART!$D21&lt;$B$3,DES_TURMA!$D$5=TRUE),AND(BIO!$D21&lt;&gt;"",BIO!$D21&lt;$B$3,DES_TURMA!$E$5=TRUE),AND(ED_FIS!$D21&lt;&gt;"",ED_FIS!$D21&lt;$B$3,DES_TURMA!$F$5=TRUE),AND(FIL!$D21&lt;&gt;"",FIL!$D21&lt;$B$3,DES_TURMA!$G$5=TRUE),AND(FIS!$D21&lt;&gt;"",FIS!$D21&lt;$B$3,DES_TURMA!$H$5=TRUE),AND(GEO!$D21&lt;&gt;"",GEO!$D21&lt;$B$3,DES_TURMA!$I$5=TRUE),AND(HIST!$D21&lt;&gt;"",HIST!$D21&lt;$B$3,DES_TURMA!$J$5=TRUE),AND(ESP!$D21&lt;&gt;"",ESP!$D21&lt;$B$3,DES_TURMA!$K$5=TRUE),AND(ING!$D21&lt;&gt;"",ING!$D21&lt;$B$3,DES_TURMA!$L$5=TRUE),AND(LP!$D21&lt;&gt;"",LP!$D21&lt;$B$3,DES_TURMA!$M$5=TRUE),AND(MAT!#REF!&lt;&gt;"",MAT!#REF!&lt;$B$3,DES_TURMA!$N$5=TRUE),AND(QUI!$D21&lt;&gt;"",QUI!$D21&lt;$B$3,DES_TURMA!$O$5=TRUE),AND(SOC!$D21&lt;&gt;"",SOC!$D21&lt;$B$3,DES_TURMA!$P$5=TRUE)),"x",)</f>
        <v>#REF!</v>
      </c>
      <c r="R25" s="72" t="e">
        <f>IF(OR(AND(ART!$E21&lt;&gt;"",ART!$E21&lt;$B$3,DES_TURMA!$D$5=TRUE),AND(BIO!$E21&lt;&gt;"",BIO!$E21&lt;$B$3,DES_TURMA!$E$5=TRUE),AND(ED_FIS!$E21&lt;&gt;"",ED_FIS!$E21&lt;$B$3,DES_TURMA!$F$5=TRUE),AND(FIL!$E21&lt;&gt;"",FIL!$E21&lt;$B$3,DES_TURMA!$G$5=TRUE),AND(FIS!$E21&lt;&gt;"",FIS!$E21&lt;$B$3,DES_TURMA!$H$5=TRUE),AND(GEO!$E21&lt;&gt;"",GEO!$E21&lt;$B$3,DES_TURMA!$I$5=TRUE),AND(HIST!$E21&lt;&gt;"",HIST!$E21&lt;$B$3,DES_TURMA!$J$5=TRUE),AND(ESP!$E21&lt;&gt;"",ESP!$E21&lt;$B$3,DES_TURMA!$K$5=TRUE),AND(ING!$E21&lt;&gt;"",ING!$E21&lt;$B$3,DES_TURMA!$L$5=TRUE),AND(LP!$E21&lt;&gt;"",LP!$E21&lt;$B$3,DES_TURMA!$M$5=TRUE),AND(MAT!#REF!&lt;&gt;"",MAT!#REF!&lt;$B$3,DES_TURMA!$N$5=TRUE),AND(QUI!$E21&lt;&gt;"",QUI!$E21&lt;$B$3,DES_TURMA!$O$5=TRUE),AND(SOC!$E21&lt;&gt;"",SOC!$E21&lt;$B$3,DES_TURMA!$P$5=TRUE)),"x",)</f>
        <v>#REF!</v>
      </c>
      <c r="S25" s="73" t="e">
        <f t="shared" si="0"/>
        <v>#REF!</v>
      </c>
    </row>
    <row r="26" spans="1:19" ht="15.75" customHeight="1">
      <c r="A26" s="8" t="str">
        <f>ALNS!A22</f>
        <v>Letícia Carvalho Silva Farias</v>
      </c>
      <c r="B26" s="9" t="str">
        <f>IF(DES_TURMA!$D$5=TRUE,IF(ART!$G22&lt;$B$3,"x",IF(AND(ART!$A22&lt;&gt;"",ART!$G22=""),"xx","")),)</f>
        <v>xx</v>
      </c>
      <c r="C26" s="9" t="str">
        <f>IF(DES_TURMA!$E$5=TRUE,IF(BIO!G22&lt;$B$3,"x",IF(AND(BIO!A22&lt;&gt;"",BIO!G22=""),"xx","")),)</f>
        <v>xx</v>
      </c>
      <c r="D26" s="9" t="str">
        <f>IF(DES_TURMA!$F$5=TRUE,IF(ED_FIS!$G22&lt;$B$3,"x",IF(AND(ED_FIS!$A22&lt;&gt;"",ED_FIS!$G22=""),"xx","")),)</f>
        <v>xx</v>
      </c>
      <c r="E26" s="11" t="str">
        <f>IF(DES_TURMA!$G$5=TRUE,IF(FIL!$G22&lt;$B$3,"x",IF(AND(FIL!$A22&lt;&gt;"",FIL!$G22=""),"xx","")),)</f>
        <v>xx</v>
      </c>
      <c r="F26" s="11" t="str">
        <f>IF(DES_TURMA!$H$5=TRUE,IF(FIS!$G22&lt;$B$3,"x",IF(AND(FIS!$A22&lt;&gt;"",FIS!$G22=""),"xx","")),)</f>
        <v>xx</v>
      </c>
      <c r="G26" s="9">
        <f>IF(DES_TURMA!$I$5=TRUE,IF(GEO!$G22&lt;$B$3,"x",IF(AND(GEO!$A22&lt;&gt;"",GEO!$G22=""),"xx","")),)</f>
        <v>0</v>
      </c>
      <c r="H26" s="9">
        <f>IF(DES_TURMA!$J$5=TRUE,IF(HIST!$G22&lt;$B$3,"x",IF(AND(HIST!$A22&lt;&gt;"",HIST!$G22=""),"xx","")),)</f>
        <v>0</v>
      </c>
      <c r="I26" s="9">
        <f>IF(DES_TURMA!$K$5=TRUE,IF(ESP!$G22&lt;$B$3,"x",IF(AND(ESP!$A22&lt;&gt;"",ESP!$G22=""),"xx","")),)</f>
        <v>0</v>
      </c>
      <c r="J26" s="9">
        <f>IF(DES_TURMA!$L$5=TRUE,IF(ING!$G22&lt;$B$3,"x",IF(AND(ING!$A22&lt;&gt;"",ING!$G22=""),"xx","")),)</f>
        <v>0</v>
      </c>
      <c r="K26" s="9" t="str">
        <f>IF(DES_TURMA!$M$5=TRUE,IF(LP!$G22&lt;$B$3,"x",IF(AND(LP!$A22&lt;&gt;"",LP!$G22=""),"xx","")),)</f>
        <v>xx</v>
      </c>
      <c r="L26" s="9" t="str">
        <f>IF(DES_TURMA!$N$5=TRUE,IF(MAT!$G22&lt;$B$3,"x",IF(AND(MAT!$A22&lt;&gt;"",MAT!$G22=""),"xx","")),)</f>
        <v>xx</v>
      </c>
      <c r="M26" s="11" t="str">
        <f>IF(DES_TURMA!$O$5=TRUE,IF(QUI!$G22&lt;$B$3,"x",IF(AND(QUI!$A22&lt;&gt;"",QUI!$G22=""),"xx","")),)</f>
        <v>xx</v>
      </c>
      <c r="N26" s="11" t="str">
        <f>IF(DES_TURMA!$P$5=TRUE,IF(SOC!$G22&lt;$B$3,"x",IF(AND(SOC!$A22&lt;&gt;"",SOC!$G22=""),"xx","")),)</f>
        <v>xx</v>
      </c>
      <c r="O26" s="72">
        <f>IF(OR(AND(ART!$B22&lt;&gt;"",ART!$B22&lt;$B$3,DES_TURMA!$D$5=TRUE),AND(BIO!$B22&lt;&gt;"",BIO!$B22&lt;$B$3,DES_TURMA!$E$5=TRUE),AND(ED_FIS!$B22&lt;&gt;"",ED_FIS!$B22&lt;$B$3,DES_TURMA!$F$5=TRUE),AND(FIL!$B22&lt;&gt;"",FIL!$B22&lt;$B$3,DES_TURMA!$G$5=TRUE),AND(FIS!$B22&lt;&gt;"",FIS!$B22&lt;$B$3,DES_TURMA!$H$5=TRUE),AND(GEO!$B22&lt;&gt;"",GEO!$B22&lt;$B$3,DES_TURMA!$I$5=TRUE),AND(HIST!$B22&lt;&gt;"",HIST!$B22&lt;$B$3,DES_TURMA!$J$5=TRUE),AND(ESP!$B22&lt;&gt;"",ESP!$B22&lt;$B$3,DES_TURMA!$K$5=TRUE),AND(ING!$B22&lt;&gt;"",ING!$B22&lt;$B$3,DES_TURMA!$L$5=TRUE),AND(LP!$B22&lt;&gt;"",LP!$B22&lt;$B$3,DES_TURMA!$M$5=TRUE),AND(MAT!$B22&lt;&gt;"",MAT!$B22&lt;$B$3,DES_TURMA!$N$5=TRUE),AND(QUI!$B22&lt;&gt;"",QUI!$B22&lt;$B$3,DES_TURMA!$O$5=TRUE),AND(SOC!$B22&lt;&gt;"",SOC!$B22&lt;$B$3,DES_TURMA!$P$5=TRUE)),"x",)</f>
        <v>0</v>
      </c>
      <c r="P26" s="72">
        <f>IF(OR(AND(ART!$C22&lt;&gt;"",ART!$C22&lt;$B$3,DES_TURMA!$D$5=TRUE),AND(BIO!$C22&lt;&gt;"",BIO!$C22&lt;$B$3,DES_TURMA!$E$5=TRUE),AND(ED_FIS!$C22&lt;&gt;"",ED_FIS!$C22&lt;$B$3,DES_TURMA!$F$5=TRUE),AND(FIL!$C22&lt;&gt;"",FIL!$C22&lt;$B$3,DES_TURMA!$G$5=TRUE),AND(FIS!$C22&lt;&gt;"",FIS!$C22&lt;$B$3,DES_TURMA!$H$5=TRUE),AND(GEO!$C22&lt;&gt;"",GEO!$C22&lt;$B$3,DES_TURMA!$I$5=TRUE),AND(HIST!$C22&lt;&gt;"",HIST!$C22&lt;$B$3,DES_TURMA!$J$5=TRUE),AND(ESP!$C22&lt;&gt;"",ESP!$C22&lt;$B$3,DES_TURMA!$K$5=TRUE),AND(ING!$C22&lt;&gt;"",ING!$C22&lt;$B$3,DES_TURMA!$L$5=TRUE),AND(LP!$C22&lt;&gt;"",LP!$C22&lt;$B$3,DES_TURMA!$M$5=TRUE),AND(MAT!$C22&lt;&gt;"",MAT!$C22&lt;$B$3,DES_TURMA!$N$5=TRUE),AND(QUI!$C22&lt;&gt;"",QUI!$C22&lt;$B$3,DES_TURMA!$O$5=TRUE),AND(SOC!$C22&lt;&gt;"",SOC!$C22&lt;$B$3,DES_TURMA!$P$5=TRUE)),"x",)</f>
        <v>0</v>
      </c>
      <c r="Q26" s="72">
        <f>IF(OR(AND(ART!$D22&lt;&gt;"",ART!$D22&lt;$B$3,DES_TURMA!$D$5=TRUE),AND(BIO!$D22&lt;&gt;"",BIO!$D22&lt;$B$3,DES_TURMA!$E$5=TRUE),AND(ED_FIS!$D22&lt;&gt;"",ED_FIS!$D22&lt;$B$3,DES_TURMA!$F$5=TRUE),AND(FIL!$D22&lt;&gt;"",FIL!$D22&lt;$B$3,DES_TURMA!$G$5=TRUE),AND(FIS!$D22&lt;&gt;"",FIS!$D22&lt;$B$3,DES_TURMA!$H$5=TRUE),AND(GEO!$D23&lt;&gt;"",GEO!$D23&lt;$B$3,DES_TURMA!$I$5=TRUE),AND(HIST!$D22&lt;&gt;"",HIST!$D22&lt;$B$3,DES_TURMA!$J$5=TRUE),AND(ESP!$D22&lt;&gt;"",ESP!$D22&lt;$B$3,DES_TURMA!$K$5=TRUE),AND(ING!$D22&lt;&gt;"",ING!$D22&lt;$B$3,DES_TURMA!$L$5=TRUE),AND(LP!$D22&lt;&gt;"",LP!$D22&lt;$B$3,DES_TURMA!$M$5=TRUE),AND(MAT!$D22&lt;&gt;"",MAT!$D22&lt;$B$3,DES_TURMA!$N$5=TRUE),AND(QUI!$D22&lt;&gt;"",QUI!$D22&lt;$B$3,DES_TURMA!$O$5=TRUE),AND(SOC!$D22&lt;&gt;"",SOC!$D22&lt;$B$3,DES_TURMA!$P$5=TRUE)),"x",)</f>
        <v>0</v>
      </c>
      <c r="R26" s="72">
        <f>IF(OR(AND(ART!$E22&lt;&gt;"",ART!$E22&lt;$B$3,DES_TURMA!$D$5=TRUE),AND(BIO!$E22&lt;&gt;"",BIO!$E22&lt;$B$3,DES_TURMA!$E$5=TRUE),AND(ED_FIS!$E22&lt;&gt;"",ED_FIS!$E22&lt;$B$3,DES_TURMA!$F$5=TRUE),AND(FIL!$E22&lt;&gt;"",FIL!$E22&lt;$B$3,DES_TURMA!$G$5=TRUE),AND(FIS!$E22&lt;&gt;"",FIS!$E22&lt;$B$3,DES_TURMA!$H$5=TRUE),AND(GEO!$E22&lt;&gt;"",GEO!$E22&lt;$B$3,DES_TURMA!$I$5=TRUE),AND(HIST!$E22&lt;&gt;"",HIST!$E22&lt;$B$3,DES_TURMA!$J$5=TRUE),AND(ESP!$E22&lt;&gt;"",ESP!$E22&lt;$B$3,DES_TURMA!$K$5=TRUE),AND(ING!$E22&lt;&gt;"",ING!$E22&lt;$B$3,DES_TURMA!$L$5=TRUE),AND(LP!$E22&lt;&gt;"",LP!$E22&lt;$B$3,DES_TURMA!$M$5=TRUE),AND(MAT!$E22&lt;&gt;"",MAT!$E22&lt;$B$3,DES_TURMA!$N$5=TRUE),AND(QUI!$E22&lt;&gt;"",QUI!$E22&lt;$B$3,DES_TURMA!$O$5=TRUE),AND(SOC!$E22&lt;&gt;"",SOC!$E22&lt;$B$3,DES_TURMA!$P$5=TRUE)),"x",)</f>
        <v>0</v>
      </c>
      <c r="S26" s="73">
        <f t="shared" si="0"/>
        <v>0</v>
      </c>
    </row>
    <row r="27" spans="1:19" ht="15.75" customHeight="1">
      <c r="A27" s="15" t="str">
        <f>ALNS!A23</f>
        <v>Lindsay Sofie Araujo Alves</v>
      </c>
      <c r="B27" s="16" t="str">
        <f>IF(DES_TURMA!$D$5=TRUE,IF(ART!$G23&lt;$B$3,"x",IF(AND(ART!$A23&lt;&gt;"",ART!$G23=""),"xx","")),)</f>
        <v>xx</v>
      </c>
      <c r="C27" s="16" t="str">
        <f>IF(DES_TURMA!$E$5=TRUE,IF(BIO!G23&lt;$B$3,"x",IF(AND(BIO!A23&lt;&gt;"",BIO!G23=""),"xx","")),)</f>
        <v>xx</v>
      </c>
      <c r="D27" s="16" t="str">
        <f>IF(DES_TURMA!$F$5=TRUE,IF(ED_FIS!$G23&lt;$B$3,"x",IF(AND(ED_FIS!$A23&lt;&gt;"",ED_FIS!$G23=""),"xx","")),)</f>
        <v>xx</v>
      </c>
      <c r="E27" s="18" t="str">
        <f>IF(DES_TURMA!$G$5=TRUE,IF(FIL!$G23&lt;$B$3,"x",IF(AND(FIL!$A23&lt;&gt;"",FIL!$G23=""),"xx","")),)</f>
        <v>xx</v>
      </c>
      <c r="F27" s="18" t="str">
        <f>IF(DES_TURMA!$H$5=TRUE,IF(FIS!$G23&lt;$B$3,"x",IF(AND(FIS!$A23&lt;&gt;"",FIS!$G23=""),"xx","")),)</f>
        <v>xx</v>
      </c>
      <c r="G27" s="16">
        <f>IF(DES_TURMA!$I$5=TRUE,IF(GEO!$G23&lt;$B$3,"x",IF(AND(GEO!$A23&lt;&gt;"",GEO!$G23=""),"xx","")),)</f>
        <v>0</v>
      </c>
      <c r="H27" s="16">
        <f>IF(DES_TURMA!$J$5=TRUE,IF(HIST!$G23&lt;$B$3,"x",IF(AND(HIST!$A23&lt;&gt;"",HIST!$G23=""),"xx","")),)</f>
        <v>0</v>
      </c>
      <c r="I27" s="16">
        <f>IF(DES_TURMA!$K$5=TRUE,IF(ESP!$G23&lt;$B$3,"x",IF(AND(ESP!$A23&lt;&gt;"",ESP!$G23=""),"xx","")),)</f>
        <v>0</v>
      </c>
      <c r="J27" s="16">
        <f>IF(DES_TURMA!$L$5=TRUE,IF(ING!$G23&lt;$B$3,"x",IF(AND(ING!$A23&lt;&gt;"",ING!$G23=""),"xx","")),)</f>
        <v>0</v>
      </c>
      <c r="K27" s="16" t="str">
        <f>IF(DES_TURMA!$M$5=TRUE,IF(LP!$G23&lt;$B$3,"x",IF(AND(LP!$A23&lt;&gt;"",LP!$G23=""),"xx","")),)</f>
        <v>xx</v>
      </c>
      <c r="L27" s="16" t="str">
        <f>IF(DES_TURMA!$N$5=TRUE,IF(MAT!$G23&lt;$B$3,"x",IF(AND(MAT!$A23&lt;&gt;"",MAT!$G23=""),"xx","")),)</f>
        <v>xx</v>
      </c>
      <c r="M27" s="18" t="str">
        <f>IF(DES_TURMA!$O$5=TRUE,IF(QUI!$G23&lt;$B$3,"x",IF(AND(QUI!$A23&lt;&gt;"",QUI!$G23=""),"xx","")),)</f>
        <v>xx</v>
      </c>
      <c r="N27" s="18" t="str">
        <f>IF(DES_TURMA!$P$5=TRUE,IF(SOC!$G23&lt;$B$3,"x",IF(AND(SOC!$A23&lt;&gt;"",SOC!$G23=""),"xx","")),)</f>
        <v>xx</v>
      </c>
      <c r="O27" s="72">
        <f>IF(OR(AND(ART!$B23&lt;&gt;"",ART!$B23&lt;$B$3,DES_TURMA!$D$5=TRUE),AND(BIO!$B23&lt;&gt;"",BIO!$B23&lt;$B$3,DES_TURMA!$E$5=TRUE),AND(ED_FIS!$B23&lt;&gt;"",ED_FIS!$B23&lt;$B$3,DES_TURMA!$F$5=TRUE),AND(FIL!$B23&lt;&gt;"",FIL!$B23&lt;$B$3,DES_TURMA!$G$5=TRUE),AND(FIS!$B23&lt;&gt;"",FIS!$B23&lt;$B$3,DES_TURMA!$H$5=TRUE),AND(GEO!$B23&lt;&gt;"",GEO!$B23&lt;$B$3,DES_TURMA!$I$5=TRUE),AND(HIST!$B23&lt;&gt;"",HIST!$B23&lt;$B$3,DES_TURMA!$J$5=TRUE),AND(ESP!$B23&lt;&gt;"",ESP!$B23&lt;$B$3,DES_TURMA!$K$5=TRUE),AND(ING!$B23&lt;&gt;"",ING!$B23&lt;$B$3,DES_TURMA!$L$5=TRUE),AND(LP!$B23&lt;&gt;"",LP!$B23&lt;$B$3,DES_TURMA!$M$5=TRUE),AND(MAT!$B23&lt;&gt;"",MAT!$B23&lt;$B$3,DES_TURMA!$N$5=TRUE),AND(QUI!$B23&lt;&gt;"",QUI!$B23&lt;$B$3,DES_TURMA!$O$5=TRUE),AND(SOC!$B23&lt;&gt;"",SOC!$B23&lt;$B$3,DES_TURMA!$P$5=TRUE)),"x",)</f>
        <v>0</v>
      </c>
      <c r="P27" s="72">
        <f>IF(OR(AND(ART!$C23&lt;&gt;"",ART!$C23&lt;$B$3,DES_TURMA!$D$5=TRUE),AND(BIO!$C23&lt;&gt;"",BIO!$C23&lt;$B$3,DES_TURMA!$E$5=TRUE),AND(ED_FIS!$C23&lt;&gt;"",ED_FIS!$C23&lt;$B$3,DES_TURMA!$F$5=TRUE),AND(FIL!$C23&lt;&gt;"",FIL!$C23&lt;$B$3,DES_TURMA!$G$5=TRUE),AND(FIS!$C23&lt;&gt;"",FIS!$C23&lt;$B$3,DES_TURMA!$H$5=TRUE),AND(GEO!$C23&lt;&gt;"",GEO!$C23&lt;$B$3,DES_TURMA!$I$5=TRUE),AND(HIST!$C23&lt;&gt;"",HIST!$C23&lt;$B$3,DES_TURMA!$J$5=TRUE),AND(ESP!$C23&lt;&gt;"",ESP!$C23&lt;$B$3,DES_TURMA!$K$5=TRUE),AND(ING!$C23&lt;&gt;"",ING!$C23&lt;$B$3,DES_TURMA!$L$5=TRUE),AND(LP!$C23&lt;&gt;"",LP!$C23&lt;$B$3,DES_TURMA!$M$5=TRUE),AND(MAT!$C23&lt;&gt;"",MAT!$C23&lt;$B$3,DES_TURMA!$N$5=TRUE),AND(QUI!$C23&lt;&gt;"",QUI!$C23&lt;$B$3,DES_TURMA!$O$5=TRUE),AND(SOC!$C23&lt;&gt;"",SOC!$C23&lt;$B$3,DES_TURMA!$P$5=TRUE)),"x",)</f>
        <v>0</v>
      </c>
      <c r="Q27" s="72" t="e">
        <f>IF(OR(AND(ART!$D23&lt;&gt;"",ART!$D23&lt;$B$3,DES_TURMA!$D$5=TRUE),AND(BIO!$D23&lt;&gt;"",BIO!$D23&lt;$B$3,DES_TURMA!$E$5=TRUE),AND(ED_FIS!$D23&lt;&gt;"",ED_FIS!$D23&lt;$B$3,DES_TURMA!$F$5=TRUE),AND(FIL!$D23&lt;&gt;"",FIL!$D23&lt;$B$3,DES_TURMA!$G$5=TRUE),AND(FIS!$D23&lt;&gt;"",FIS!$D23&lt;$B$3,DES_TURMA!$H$5=TRUE),AND(#REF!&lt;&gt;"",#REF!&lt;$B$3,DES_TURMA!$I$5=TRUE),AND(HIST!$D23&lt;&gt;"",HIST!$D23&lt;$B$3,DES_TURMA!$J$5=TRUE),AND(ESP!$D23&lt;&gt;"",ESP!$D23&lt;$B$3,DES_TURMA!$K$5=TRUE),AND(ING!$D23&lt;&gt;"",ING!$D23&lt;$B$3,DES_TURMA!$L$5=TRUE),AND(LP!$D23&lt;&gt;"",LP!$D23&lt;$B$3,DES_TURMA!$M$5=TRUE),AND(MAT!$D23&lt;&gt;"",MAT!$D23&lt;$B$3,DES_TURMA!$N$5=TRUE),AND(QUI!$D23&lt;&gt;"",QUI!$D23&lt;$B$3,DES_TURMA!$O$5=TRUE),AND(SOC!$D23&lt;&gt;"",SOC!$D23&lt;$B$3,DES_TURMA!$P$5=TRUE)),"x",)</f>
        <v>#REF!</v>
      </c>
      <c r="R27" s="72">
        <f>IF(OR(AND(ART!$E23&lt;&gt;"",ART!$E23&lt;$B$3,DES_TURMA!$D$5=TRUE),AND(BIO!$E23&lt;&gt;"",BIO!$E23&lt;$B$3,DES_TURMA!$E$5=TRUE),AND(ED_FIS!$E23&lt;&gt;"",ED_FIS!$E23&lt;$B$3,DES_TURMA!$F$5=TRUE),AND(FIL!$E23&lt;&gt;"",FIL!$E23&lt;$B$3,DES_TURMA!$G$5=TRUE),AND(FIS!$E23&lt;&gt;"",FIS!$E23&lt;$B$3,DES_TURMA!$H$5=TRUE),AND(GEO!$E23&lt;&gt;"",GEO!$E23&lt;$B$3,DES_TURMA!$I$5=TRUE),AND(HIST!$E23&lt;&gt;"",HIST!$E23&lt;$B$3,DES_TURMA!$J$5=TRUE),AND(ESP!$E23&lt;&gt;"",ESP!$E23&lt;$B$3,DES_TURMA!$K$5=TRUE),AND(ING!$E23&lt;&gt;"",ING!$E23&lt;$B$3,DES_TURMA!$L$5=TRUE),AND(LP!$E23&lt;&gt;"",LP!$E23&lt;$B$3,DES_TURMA!$M$5=TRUE),AND(MAT!$E23&lt;&gt;"",MAT!$E23&lt;$B$3,DES_TURMA!$N$5=TRUE),AND(QUI!$E23&lt;&gt;"",QUI!$E23&lt;$B$3,DES_TURMA!$O$5=TRUE),AND(SOC!$E23&lt;&gt;"",SOC!$E23&lt;$B$3,DES_TURMA!$P$5=TRUE)),"x",)</f>
        <v>0</v>
      </c>
      <c r="S27" s="73">
        <f t="shared" si="0"/>
        <v>0</v>
      </c>
    </row>
    <row r="28" spans="1:19" ht="15.75" customHeight="1">
      <c r="A28" s="8" t="str">
        <f>ALNS!A24</f>
        <v>Lívia Araújo Farias</v>
      </c>
      <c r="B28" s="9" t="str">
        <f>IF(DES_TURMA!$D$5=TRUE,IF(ART!$G24&lt;$B$3,"x",IF(AND(ART!$A24&lt;&gt;"",ART!$G24=""),"xx","")),)</f>
        <v>xx</v>
      </c>
      <c r="C28" s="9" t="str">
        <f>IF(DES_TURMA!$E$5=TRUE,IF(BIO!G24&lt;$B$3,"x",IF(AND(BIO!A24&lt;&gt;"",BIO!G24=""),"xx","")),)</f>
        <v>xx</v>
      </c>
      <c r="D28" s="9" t="str">
        <f>IF(DES_TURMA!$F$5=TRUE,IF(ED_FIS!$G24&lt;$B$3,"x",IF(AND(ED_FIS!$A24&lt;&gt;"",ED_FIS!$G24=""),"xx","")),)</f>
        <v>xx</v>
      </c>
      <c r="E28" s="11" t="str">
        <f>IF(DES_TURMA!$G$5=TRUE,IF(FIL!$G24&lt;$B$3,"x",IF(AND(FIL!$A24&lt;&gt;"",FIL!$G24=""),"xx","")),)</f>
        <v>xx</v>
      </c>
      <c r="F28" s="11" t="str">
        <f>IF(DES_TURMA!$H$5=TRUE,IF(FIS!$G24&lt;$B$3,"x",IF(AND(FIS!$A24&lt;&gt;"",FIS!$G24=""),"xx","")),)</f>
        <v>xx</v>
      </c>
      <c r="G28" s="9">
        <f>IF(DES_TURMA!$I$5=TRUE,IF(GEO!$G24&lt;$B$3,"x",IF(AND(GEO!$A24&lt;&gt;"",GEO!$G24=""),"xx","")),)</f>
        <v>0</v>
      </c>
      <c r="H28" s="9">
        <f>IF(DES_TURMA!$J$5=TRUE,IF(HIST!$G24&lt;$B$3,"x",IF(AND(HIST!$A24&lt;&gt;"",HIST!$G24=""),"xx","")),)</f>
        <v>0</v>
      </c>
      <c r="I28" s="9">
        <f>IF(DES_TURMA!$K$5=TRUE,IF(ESP!$G24&lt;$B$3,"x",IF(AND(ESP!$A24&lt;&gt;"",ESP!$G24=""),"xx","")),)</f>
        <v>0</v>
      </c>
      <c r="J28" s="9">
        <f>IF(DES_TURMA!$L$5=TRUE,IF(ING!$G24&lt;$B$3,"x",IF(AND(ING!$A24&lt;&gt;"",ING!$G24=""),"xx","")),)</f>
        <v>0</v>
      </c>
      <c r="K28" s="9" t="str">
        <f>IF(DES_TURMA!$M$5=TRUE,IF(LP!$G24&lt;$B$3,"x",IF(AND(LP!$A24&lt;&gt;"",LP!$G24=""),"xx","")),)</f>
        <v>xx</v>
      </c>
      <c r="L28" s="9" t="str">
        <f>IF(DES_TURMA!$N$5=TRUE,IF(MAT!$G24&lt;$B$3,"x",IF(AND(MAT!$A24&lt;&gt;"",MAT!$G24=""),"xx","")),)</f>
        <v>xx</v>
      </c>
      <c r="M28" s="11" t="str">
        <f>IF(DES_TURMA!$O$5=TRUE,IF(QUI!$G24&lt;$B$3,"x",IF(AND(QUI!$A24&lt;&gt;"",QUI!$G24=""),"xx","")),)</f>
        <v>xx</v>
      </c>
      <c r="N28" s="11" t="str">
        <f>IF(DES_TURMA!$P$5=TRUE,IF(SOC!$G24&lt;$B$3,"x",IF(AND(SOC!$A24&lt;&gt;"",SOC!$G24=""),"xx","")),)</f>
        <v>xx</v>
      </c>
      <c r="O28" s="72">
        <f>IF(OR(AND(ART!$B24&lt;&gt;"",ART!$B24&lt;$B$3,DES_TURMA!$D$5=TRUE),AND(BIO!$B24&lt;&gt;"",BIO!$B24&lt;$B$3,DES_TURMA!$E$5=TRUE),AND(ED_FIS!$B24&lt;&gt;"",ED_FIS!$B24&lt;$B$3,DES_TURMA!$F$5=TRUE),AND(FIL!$B24&lt;&gt;"",FIL!$B24&lt;$B$3,DES_TURMA!$G$5=TRUE),AND(FIS!$B24&lt;&gt;"",FIS!$B24&lt;$B$3,DES_TURMA!$H$5=TRUE),AND(GEO!$B24&lt;&gt;"",GEO!$B24&lt;$B$3,DES_TURMA!$I$5=TRUE),AND(HIST!$B24&lt;&gt;"",HIST!$B24&lt;$B$3,DES_TURMA!$J$5=TRUE),AND(ESP!$B24&lt;&gt;"",ESP!$B24&lt;$B$3,DES_TURMA!$K$5=TRUE),AND(ING!$B24&lt;&gt;"",ING!$B24&lt;$B$3,DES_TURMA!$L$5=TRUE),AND(LP!$B24&lt;&gt;"",LP!$B24&lt;$B$3,DES_TURMA!$M$5=TRUE),AND(MAT!$B24&lt;&gt;"",MAT!$B24&lt;$B$3,DES_TURMA!$N$5=TRUE),AND(QUI!$B24&lt;&gt;"",QUI!$B24&lt;$B$3,DES_TURMA!$O$5=TRUE),AND(SOC!$B24&lt;&gt;"",SOC!$B24&lt;$B$3,DES_TURMA!$P$5=TRUE)),"x",)</f>
        <v>0</v>
      </c>
      <c r="P28" s="72">
        <f>IF(OR(AND(ART!$C24&lt;&gt;"",ART!$C24&lt;$B$3,DES_TURMA!$D$5=TRUE),AND(BIO!$C24&lt;&gt;"",BIO!$C24&lt;$B$3,DES_TURMA!$E$5=TRUE),AND(ED_FIS!$C24&lt;&gt;"",ED_FIS!$C24&lt;$B$3,DES_TURMA!$F$5=TRUE),AND(FIL!$C24&lt;&gt;"",FIL!$C24&lt;$B$3,DES_TURMA!$G$5=TRUE),AND(FIS!$C24&lt;&gt;"",FIS!$C24&lt;$B$3,DES_TURMA!$H$5=TRUE),AND(GEO!$C24&lt;&gt;"",GEO!$C24&lt;$B$3,DES_TURMA!$I$5=TRUE),AND(HIST!$C24&lt;&gt;"",HIST!$C24&lt;$B$3,DES_TURMA!$J$5=TRUE),AND(ESP!$C24&lt;&gt;"",ESP!$C24&lt;$B$3,DES_TURMA!$K$5=TRUE),AND(ING!$C24&lt;&gt;"",ING!$C24&lt;$B$3,DES_TURMA!$L$5=TRUE),AND(LP!$C24&lt;&gt;"",LP!$C24&lt;$B$3,DES_TURMA!$M$5=TRUE),AND(MAT!$C24&lt;&gt;"",MAT!$C24&lt;$B$3,DES_TURMA!$N$5=TRUE),AND(QUI!$C24&lt;&gt;"",QUI!$C24&lt;$B$3,DES_TURMA!$O$5=TRUE),AND(SOC!$C24&lt;&gt;"",SOC!$C24&lt;$B$3,DES_TURMA!$P$5=TRUE)),"x",)</f>
        <v>0</v>
      </c>
      <c r="Q28" s="72">
        <f>IF(OR(AND(ART!$D24&lt;&gt;"",ART!$D24&lt;$B$3,DES_TURMA!$D$5=TRUE),AND(BIO!$D24&lt;&gt;"",BIO!$D24&lt;$B$3,DES_TURMA!$E$5=TRUE),AND(ED_FIS!$D24&lt;&gt;"",ED_FIS!$D24&lt;$B$3,DES_TURMA!$F$5=TRUE),AND(FIL!$D24&lt;&gt;"",FIL!$D24&lt;$B$3,DES_TURMA!$G$5=TRUE),AND(FIS!$D24&lt;&gt;"",FIS!$D24&lt;$B$3,DES_TURMA!$H$5=TRUE),AND(GEO!$D24&lt;&gt;"",GEO!$D24&lt;$B$3,DES_TURMA!$I$5=TRUE),AND(HIST!$D24&lt;&gt;"",HIST!$D24&lt;$B$3,DES_TURMA!$J$5=TRUE),AND(ESP!$D24&lt;&gt;"",ESP!$D24&lt;$B$3,DES_TURMA!$K$5=TRUE),AND(ING!$D24&lt;&gt;"",ING!$D24&lt;$B$3,DES_TURMA!$L$5=TRUE),AND(LP!$D24&lt;&gt;"",LP!$D24&lt;$B$3,DES_TURMA!$M$5=TRUE),AND(MAT!$D24&lt;&gt;"",MAT!$D24&lt;$B$3,DES_TURMA!$N$5=TRUE),AND(QUI!$D24&lt;&gt;"",QUI!$D24&lt;$B$3,DES_TURMA!$O$5=TRUE),AND(SOC!$D24&lt;&gt;"",SOC!$D24&lt;$B$3,DES_TURMA!$P$5=TRUE)),"x",)</f>
        <v>0</v>
      </c>
      <c r="R28" s="72">
        <f>IF(OR(AND(ART!$E24&lt;&gt;"",ART!$E24&lt;$B$3,DES_TURMA!$D$5=TRUE),AND(BIO!$E24&lt;&gt;"",BIO!$E24&lt;$B$3,DES_TURMA!$E$5=TRUE),AND(ED_FIS!$E24&lt;&gt;"",ED_FIS!$E24&lt;$B$3,DES_TURMA!$F$5=TRUE),AND(FIL!$E24&lt;&gt;"",FIL!$E24&lt;$B$3,DES_TURMA!$G$5=TRUE),AND(FIS!$E24&lt;&gt;"",FIS!$E24&lt;$B$3,DES_TURMA!$H$5=TRUE),AND(GEO!$E24&lt;&gt;"",GEO!$E24&lt;$B$3,DES_TURMA!$I$5=TRUE),AND(HIST!$E24&lt;&gt;"",HIST!$E24&lt;$B$3,DES_TURMA!$J$5=TRUE),AND(ESP!$E24&lt;&gt;"",ESP!$E24&lt;$B$3,DES_TURMA!$K$5=TRUE),AND(ING!$E24&lt;&gt;"",ING!$E24&lt;$B$3,DES_TURMA!$L$5=TRUE),AND(LP!$E24&lt;&gt;"",LP!$E24&lt;$B$3,DES_TURMA!$M$5=TRUE),AND(MAT!$E24&lt;&gt;"",MAT!$E24&lt;$B$3,DES_TURMA!$N$5=TRUE),AND(QUI!$E24&lt;&gt;"",QUI!$E24&lt;$B$3,DES_TURMA!$O$5=TRUE),AND(SOC!$E24&lt;&gt;"",SOC!$E24&lt;$B$3,DES_TURMA!$P$5=TRUE)),"x",)</f>
        <v>0</v>
      </c>
      <c r="S28" s="73">
        <f t="shared" si="0"/>
        <v>0</v>
      </c>
    </row>
    <row r="29" spans="1:19" ht="15.75" customHeight="1">
      <c r="A29" s="15" t="str">
        <f>ALNS!A25</f>
        <v>Luana Rodrigues Guedes da Silva</v>
      </c>
      <c r="B29" s="16" t="str">
        <f>IF(DES_TURMA!$D$5=TRUE,IF(ART!$G25&lt;$B$3,"x",IF(AND(ART!$A25&lt;&gt;"",ART!$G25=""),"xx","")),)</f>
        <v>xx</v>
      </c>
      <c r="C29" s="16" t="str">
        <f>IF(DES_TURMA!$E$5=TRUE,IF(BIO!G25&lt;$B$3,"x",IF(AND(BIO!A25&lt;&gt;"",BIO!G25=""),"xx","")),)</f>
        <v>xx</v>
      </c>
      <c r="D29" s="16" t="str">
        <f>IF(DES_TURMA!$F$5=TRUE,IF(ED_FIS!$G25&lt;$B$3,"x",IF(AND(ED_FIS!$A25&lt;&gt;"",ED_FIS!$G25=""),"xx","")),)</f>
        <v>xx</v>
      </c>
      <c r="E29" s="18" t="str">
        <f>IF(DES_TURMA!$G$5=TRUE,IF(FIL!$G25&lt;$B$3,"x",IF(AND(FIL!$A25&lt;&gt;"",FIL!$G25=""),"xx","")),)</f>
        <v>xx</v>
      </c>
      <c r="F29" s="18" t="str">
        <f>IF(DES_TURMA!$H$5=TRUE,IF(FIS!$G25&lt;$B$3,"x",IF(AND(FIS!$A25&lt;&gt;"",FIS!$G25=""),"xx","")),)</f>
        <v>xx</v>
      </c>
      <c r="G29" s="16">
        <f>IF(DES_TURMA!$I$5=TRUE,IF(GEO!$G25&lt;$B$3,"x",IF(AND(GEO!$A25&lt;&gt;"",GEO!$G25=""),"xx","")),)</f>
        <v>0</v>
      </c>
      <c r="H29" s="16">
        <f>IF(DES_TURMA!$J$5=TRUE,IF(HIST!$G25&lt;$B$3,"x",IF(AND(HIST!$A25&lt;&gt;"",HIST!$G25=""),"xx","")),)</f>
        <v>0</v>
      </c>
      <c r="I29" s="16">
        <f>IF(DES_TURMA!$K$5=TRUE,IF(ESP!$G25&lt;$B$3,"x",IF(AND(ESP!$A25&lt;&gt;"",ESP!$G25=""),"xx","")),)</f>
        <v>0</v>
      </c>
      <c r="J29" s="16">
        <f>IF(DES_TURMA!$L$5=TRUE,IF(ING!$G25&lt;$B$3,"x",IF(AND(ING!$A25&lt;&gt;"",ING!$G25=""),"xx","")),)</f>
        <v>0</v>
      </c>
      <c r="K29" s="16" t="str">
        <f>IF(DES_TURMA!$M$5=TRUE,IF(LP!$G25&lt;$B$3,"x",IF(AND(LP!$A25&lt;&gt;"",LP!$G25=""),"xx","")),)</f>
        <v>xx</v>
      </c>
      <c r="L29" s="16" t="str">
        <f>IF(DES_TURMA!$N$5=TRUE,IF(MAT!$G25&lt;$B$3,"x",IF(AND(MAT!$A25&lt;&gt;"",MAT!$G25=""),"xx","")),)</f>
        <v>xx</v>
      </c>
      <c r="M29" s="18" t="str">
        <f>IF(DES_TURMA!$O$5=TRUE,IF(QUI!$G25&lt;$B$3,"x",IF(AND(QUI!$A25&lt;&gt;"",QUI!$G25=""),"xx","")),)</f>
        <v>xx</v>
      </c>
      <c r="N29" s="18" t="str">
        <f>IF(DES_TURMA!$P$5=TRUE,IF(SOC!$G25&lt;$B$3,"x",IF(AND(SOC!$A25&lt;&gt;"",SOC!$G25=""),"xx","")),)</f>
        <v>xx</v>
      </c>
      <c r="O29" s="72">
        <f>IF(OR(AND(ART!$B25&lt;&gt;"",ART!$B25&lt;$B$3,DES_TURMA!$D$5=TRUE),AND(BIO!$B25&lt;&gt;"",BIO!$B25&lt;$B$3,DES_TURMA!$E$5=TRUE),AND(ED_FIS!$B25&lt;&gt;"",ED_FIS!$B25&lt;$B$3,DES_TURMA!$F$5=TRUE),AND(FIL!$B25&lt;&gt;"",FIL!$B25&lt;$B$3,DES_TURMA!$G$5=TRUE),AND(FIS!$B25&lt;&gt;"",FIS!$B25&lt;$B$3,DES_TURMA!$H$5=TRUE),AND(GEO!$B25&lt;&gt;"",GEO!$B25&lt;$B$3,DES_TURMA!$I$5=TRUE),AND(HIST!$B25&lt;&gt;"",HIST!$B25&lt;$B$3,DES_TURMA!$J$5=TRUE),AND(ESP!$B25&lt;&gt;"",ESP!$B25&lt;$B$3,DES_TURMA!$K$5=TRUE),AND(ING!$B25&lt;&gt;"",ING!$B25&lt;$B$3,DES_TURMA!$L$5=TRUE),AND(LP!$B25&lt;&gt;"",LP!$B25&lt;$B$3,DES_TURMA!$M$5=TRUE),AND(MAT!$B25&lt;&gt;"",MAT!$B25&lt;$B$3,DES_TURMA!$N$5=TRUE),AND(QUI!$B25&lt;&gt;"",QUI!$B25&lt;$B$3,DES_TURMA!$O$5=TRUE),AND(SOC!$B25&lt;&gt;"",SOC!$B25&lt;$B$3,DES_TURMA!$P$5=TRUE)),"x",)</f>
        <v>0</v>
      </c>
      <c r="P29" s="72">
        <f>IF(OR(AND(ART!$C25&lt;&gt;"",ART!$C25&lt;$B$3,DES_TURMA!$D$5=TRUE),AND(BIO!$C25&lt;&gt;"",BIO!$C25&lt;$B$3,DES_TURMA!$E$5=TRUE),AND(ED_FIS!$C25&lt;&gt;"",ED_FIS!$C25&lt;$B$3,DES_TURMA!$F$5=TRUE),AND(FIL!$C25&lt;&gt;"",FIL!$C25&lt;$B$3,DES_TURMA!$G$5=TRUE),AND(FIS!$C25&lt;&gt;"",FIS!$C25&lt;$B$3,DES_TURMA!$H$5=TRUE),AND(GEO!$C25&lt;&gt;"",GEO!$C25&lt;$B$3,DES_TURMA!$I$5=TRUE),AND(HIST!$C25&lt;&gt;"",HIST!$C25&lt;$B$3,DES_TURMA!$J$5=TRUE),AND(ESP!$C25&lt;&gt;"",ESP!$C25&lt;$B$3,DES_TURMA!$K$5=TRUE),AND(ING!$C25&lt;&gt;"",ING!$C25&lt;$B$3,DES_TURMA!$L$5=TRUE),AND(LP!$C25&lt;&gt;"",LP!$C25&lt;$B$3,DES_TURMA!$M$5=TRUE),AND(MAT!$C25&lt;&gt;"",MAT!$C25&lt;$B$3,DES_TURMA!$N$5=TRUE),AND(QUI!$C25&lt;&gt;"",QUI!$C25&lt;$B$3,DES_TURMA!$O$5=TRUE),AND(SOC!$C25&lt;&gt;"",SOC!$C25&lt;$B$3,DES_TURMA!$P$5=TRUE)),"x",)</f>
        <v>0</v>
      </c>
      <c r="Q29" s="72">
        <f>IF(OR(AND(ART!$D25&lt;&gt;"",ART!$D25&lt;$B$3,DES_TURMA!$D$5=TRUE),AND(BIO!$D25&lt;&gt;"",BIO!$D25&lt;$B$3,DES_TURMA!$E$5=TRUE),AND(ED_FIS!$D25&lt;&gt;"",ED_FIS!$D25&lt;$B$3,DES_TURMA!$F$5=TRUE),AND(FIL!$D25&lt;&gt;"",FIL!$D25&lt;$B$3,DES_TURMA!$G$5=TRUE),AND(FIS!$D25&lt;&gt;"",FIS!$D25&lt;$B$3,DES_TURMA!$H$5=TRUE),AND(GEO!$D25&lt;&gt;"",GEO!$D25&lt;$B$3,DES_TURMA!$I$5=TRUE),AND(HIST!$D25&lt;&gt;"",HIST!$D25&lt;$B$3,DES_TURMA!$J$5=TRUE),AND(ESP!$D25&lt;&gt;"",ESP!$D25&lt;$B$3,DES_TURMA!$K$5=TRUE),AND(ING!$D25&lt;&gt;"",ING!$D25&lt;$B$3,DES_TURMA!$L$5=TRUE),AND(LP!$D25&lt;&gt;"",LP!$D25&lt;$B$3,DES_TURMA!$M$5=TRUE),AND(MAT!$D25&lt;&gt;"",MAT!$D25&lt;$B$3,DES_TURMA!$N$5=TRUE),AND(QUI!$D25&lt;&gt;"",QUI!$D25&lt;$B$3,DES_TURMA!$O$5=TRUE),AND(SOC!$D25&lt;&gt;"",SOC!$D25&lt;$B$3,DES_TURMA!$P$5=TRUE)),"x",)</f>
        <v>0</v>
      </c>
      <c r="R29" s="72">
        <f>IF(OR(AND(ART!$E25&lt;&gt;"",ART!$E25&lt;$B$3,DES_TURMA!$D$5=TRUE),AND(BIO!$E25&lt;&gt;"",BIO!$E25&lt;$B$3,DES_TURMA!$E$5=TRUE),AND(ED_FIS!$E25&lt;&gt;"",ED_FIS!$E25&lt;$B$3,DES_TURMA!$F$5=TRUE),AND(FIL!$E25&lt;&gt;"",FIL!$E25&lt;$B$3,DES_TURMA!$G$5=TRUE),AND(FIS!$E25&lt;&gt;"",FIS!$E25&lt;$B$3,DES_TURMA!$H$5=TRUE),AND(GEO!$E25&lt;&gt;"",GEO!$E25&lt;$B$3,DES_TURMA!$I$5=TRUE),AND(HIST!$E25&lt;&gt;"",HIST!$E25&lt;$B$3,DES_TURMA!$J$5=TRUE),AND(ESP!$E25&lt;&gt;"",ESP!$E25&lt;$B$3,DES_TURMA!$K$5=TRUE),AND(ING!$E25&lt;&gt;"",ING!$E25&lt;$B$3,DES_TURMA!$L$5=TRUE),AND(LP!$E25&lt;&gt;"",LP!$E25&lt;$B$3,DES_TURMA!$M$5=TRUE),AND(MAT!$E25&lt;&gt;"",MAT!$E25&lt;$B$3,DES_TURMA!$N$5=TRUE),AND(QUI!$E25&lt;&gt;"",QUI!$E25&lt;$B$3,DES_TURMA!$O$5=TRUE),AND(SOC!$E25&lt;&gt;"",SOC!$E25&lt;$B$3,DES_TURMA!$P$5=TRUE)),"x",)</f>
        <v>0</v>
      </c>
      <c r="S29" s="73">
        <f t="shared" si="0"/>
        <v>0</v>
      </c>
    </row>
    <row r="30" spans="1:19" ht="15.75" customHeight="1">
      <c r="A30" s="8" t="str">
        <f>ALNS!A26</f>
        <v>Maria Clara de Oliveira Souza</v>
      </c>
      <c r="B30" s="9" t="str">
        <f>IF(DES_TURMA!$D$5=TRUE,IF(ART!$G26&lt;$B$3,"x",IF(AND(ART!$A26&lt;&gt;"",ART!$G26=""),"xx","")),)</f>
        <v>xx</v>
      </c>
      <c r="C30" s="9" t="str">
        <f>IF(DES_TURMA!$E$5=TRUE,IF(BIO!G26&lt;$B$3,"x",IF(AND(BIO!A26&lt;&gt;"",BIO!G26=""),"xx","")),)</f>
        <v>xx</v>
      </c>
      <c r="D30" s="9" t="str">
        <f>IF(DES_TURMA!$F$5=TRUE,IF(ED_FIS!$G26&lt;$B$3,"x",IF(AND(ED_FIS!$A26&lt;&gt;"",ED_FIS!$G26=""),"xx","")),)</f>
        <v>xx</v>
      </c>
      <c r="E30" s="11" t="str">
        <f>IF(DES_TURMA!$G$5=TRUE,IF(FIL!$G26&lt;$B$3,"x",IF(AND(FIL!$A26&lt;&gt;"",FIL!$G26=""),"xx","")),)</f>
        <v>xx</v>
      </c>
      <c r="F30" s="11" t="str">
        <f>IF(DES_TURMA!$H$5=TRUE,IF(FIS!$G26&lt;$B$3,"x",IF(AND(FIS!$A26&lt;&gt;"",FIS!$G26=""),"xx","")),)</f>
        <v>xx</v>
      </c>
      <c r="G30" s="9">
        <f>IF(DES_TURMA!$I$5=TRUE,IF(GEO!$G26&lt;$B$3,"x",IF(AND(GEO!$A26&lt;&gt;"",GEO!$G26=""),"xx","")),)</f>
        <v>0</v>
      </c>
      <c r="H30" s="9">
        <f>IF(DES_TURMA!$J$5=TRUE,IF(HIST!$G26&lt;$B$3,"x",IF(AND(HIST!$A26&lt;&gt;"",HIST!$G26=""),"xx","")),)</f>
        <v>0</v>
      </c>
      <c r="I30" s="9">
        <f>IF(DES_TURMA!$K$5=TRUE,IF(ESP!$G26&lt;$B$3,"x",IF(AND(ESP!$A26&lt;&gt;"",ESP!$G26=""),"xx","")),)</f>
        <v>0</v>
      </c>
      <c r="J30" s="9">
        <f>IF(DES_TURMA!$L$5=TRUE,IF(ING!$G26&lt;$B$3,"x",IF(AND(ING!$A26&lt;&gt;"",ING!$G26=""),"xx","")),)</f>
        <v>0</v>
      </c>
      <c r="K30" s="9" t="str">
        <f>IF(DES_TURMA!$M$5=TRUE,IF(LP!$G26&lt;$B$3,"x",IF(AND(LP!$A26&lt;&gt;"",LP!$G26=""),"xx","")),)</f>
        <v>xx</v>
      </c>
      <c r="L30" s="9" t="str">
        <f>IF(DES_TURMA!$N$5=TRUE,IF(MAT!$G26&lt;$B$3,"x",IF(AND(MAT!$A26&lt;&gt;"",MAT!$G26=""),"xx","")),)</f>
        <v>xx</v>
      </c>
      <c r="M30" s="11" t="str">
        <f>IF(DES_TURMA!$O$5=TRUE,IF(QUI!$G26&lt;$B$3,"x",IF(AND(QUI!$A26&lt;&gt;"",QUI!$G26=""),"xx","")),)</f>
        <v>xx</v>
      </c>
      <c r="N30" s="11" t="str">
        <f>IF(DES_TURMA!$P$5=TRUE,IF(SOC!$G26&lt;$B$3,"x",IF(AND(SOC!$A26&lt;&gt;"",SOC!$G26=""),"xx","")),)</f>
        <v>xx</v>
      </c>
      <c r="O30" s="72">
        <f>IF(OR(AND(ART!$B26&lt;&gt;"",ART!$B26&lt;$B$3,DES_TURMA!$D$5=TRUE),AND(BIO!$B26&lt;&gt;"",BIO!$B26&lt;$B$3,DES_TURMA!$E$5=TRUE),AND(ED_FIS!$B26&lt;&gt;"",ED_FIS!$B26&lt;$B$3,DES_TURMA!$F$5=TRUE),AND(FIL!$B26&lt;&gt;"",FIL!$B26&lt;$B$3,DES_TURMA!$G$5=TRUE),AND(FIS!$B26&lt;&gt;"",FIS!$B26&lt;$B$3,DES_TURMA!$H$5=TRUE),AND(GEO!$B26&lt;&gt;"",GEO!$B26&lt;$B$3,DES_TURMA!$I$5=TRUE),AND(HIST!$B26&lt;&gt;"",HIST!$B26&lt;$B$3,DES_TURMA!$J$5=TRUE),AND(ESP!$B26&lt;&gt;"",ESP!$B26&lt;$B$3,DES_TURMA!$K$5=TRUE),AND(ING!$B26&lt;&gt;"",ING!$B26&lt;$B$3,DES_TURMA!$L$5=TRUE),AND(LP!$B26&lt;&gt;"",LP!$B26&lt;$B$3,DES_TURMA!$M$5=TRUE),AND(MAT!$B26&lt;&gt;"",MAT!$B26&lt;$B$3,DES_TURMA!$N$5=TRUE),AND(QUI!$B26&lt;&gt;"",QUI!$B26&lt;$B$3,DES_TURMA!$O$5=TRUE),AND(SOC!$B26&lt;&gt;"",SOC!$B26&lt;$B$3,DES_TURMA!$P$5=TRUE)),"x",)</f>
        <v>0</v>
      </c>
      <c r="P30" s="72">
        <f>IF(OR(AND(ART!$C26&lt;&gt;"",ART!$C26&lt;$B$3,DES_TURMA!$D$5=TRUE),AND(BIO!$C26&lt;&gt;"",BIO!$C26&lt;$B$3,DES_TURMA!$E$5=TRUE),AND(ED_FIS!$C26&lt;&gt;"",ED_FIS!$C26&lt;$B$3,DES_TURMA!$F$5=TRUE),AND(FIL!$C26&lt;&gt;"",FIL!$C26&lt;$B$3,DES_TURMA!$G$5=TRUE),AND(FIS!$C26&lt;&gt;"",FIS!$C26&lt;$B$3,DES_TURMA!$H$5=TRUE),AND(GEO!$C26&lt;&gt;"",GEO!$C26&lt;$B$3,DES_TURMA!$I$5=TRUE),AND(HIST!$C26&lt;&gt;"",HIST!$C26&lt;$B$3,DES_TURMA!$J$5=TRUE),AND(ESP!$C26&lt;&gt;"",ESP!$C26&lt;$B$3,DES_TURMA!$K$5=TRUE),AND(ING!$C26&lt;&gt;"",ING!$C26&lt;$B$3,DES_TURMA!$L$5=TRUE),AND(LP!$C26&lt;&gt;"",LP!$C26&lt;$B$3,DES_TURMA!$M$5=TRUE),AND(MAT!$C26&lt;&gt;"",MAT!$C26&lt;$B$3,DES_TURMA!$N$5=TRUE),AND(QUI!$C26&lt;&gt;"",QUI!$C26&lt;$B$3,DES_TURMA!$O$5=TRUE),AND(SOC!$C26&lt;&gt;"",SOC!$C26&lt;$B$3,DES_TURMA!$P$5=TRUE)),"x",)</f>
        <v>0</v>
      </c>
      <c r="Q30" s="72">
        <f>IF(OR(AND(ART!$D26&lt;&gt;"",ART!$D26&lt;$B$3,DES_TURMA!$D$5=TRUE),AND(BIO!$D26&lt;&gt;"",BIO!$D26&lt;$B$3,DES_TURMA!$E$5=TRUE),AND(ED_FIS!$D26&lt;&gt;"",ED_FIS!$D26&lt;$B$3,DES_TURMA!$F$5=TRUE),AND(FIL!$D26&lt;&gt;"",FIL!$D26&lt;$B$3,DES_TURMA!$G$5=TRUE),AND(FIS!$D26&lt;&gt;"",FIS!$D26&lt;$B$3,DES_TURMA!$H$5=TRUE),AND(GEO!$D26&lt;&gt;"",GEO!$D26&lt;$B$3,DES_TURMA!$I$5=TRUE),AND(HIST!$D26&lt;&gt;"",HIST!$D26&lt;$B$3,DES_TURMA!$J$5=TRUE),AND(ESP!$D26&lt;&gt;"",ESP!$D26&lt;$B$3,DES_TURMA!$K$5=TRUE),AND(ING!$D26&lt;&gt;"",ING!$D26&lt;$B$3,DES_TURMA!$L$5=TRUE),AND(LP!$D26&lt;&gt;"",LP!$D26&lt;$B$3,DES_TURMA!$M$5=TRUE),AND(MAT!$D26&lt;&gt;"",MAT!$D26&lt;$B$3,DES_TURMA!$N$5=TRUE),AND(QUI!$D26&lt;&gt;"",QUI!$D26&lt;$B$3,DES_TURMA!$O$5=TRUE),AND(SOC!$D26&lt;&gt;"",SOC!$D26&lt;$B$3,DES_TURMA!$P$5=TRUE)),"x",)</f>
        <v>0</v>
      </c>
      <c r="R30" s="72">
        <f>IF(OR(AND(ART!$E26&lt;&gt;"",ART!$E26&lt;$B$3,DES_TURMA!$D$5=TRUE),AND(BIO!$E26&lt;&gt;"",BIO!$E26&lt;$B$3,DES_TURMA!$E$5=TRUE),AND(ED_FIS!$E26&lt;&gt;"",ED_FIS!$E26&lt;$B$3,DES_TURMA!$F$5=TRUE),AND(FIL!$E26&lt;&gt;"",FIL!$E26&lt;$B$3,DES_TURMA!$G$5=TRUE),AND(FIS!$E26&lt;&gt;"",FIS!$E26&lt;$B$3,DES_TURMA!$H$5=TRUE),AND(GEO!$E26&lt;&gt;"",GEO!$E26&lt;$B$3,DES_TURMA!$I$5=TRUE),AND(HIST!$E26&lt;&gt;"",HIST!$E26&lt;$B$3,DES_TURMA!$J$5=TRUE),AND(ESP!$E26&lt;&gt;"",ESP!$E26&lt;$B$3,DES_TURMA!$K$5=TRUE),AND(ING!$E26&lt;&gt;"",ING!$E26&lt;$B$3,DES_TURMA!$L$5=TRUE),AND(LP!$E26&lt;&gt;"",LP!$E26&lt;$B$3,DES_TURMA!$M$5=TRUE),AND(MAT!$E26&lt;&gt;"",MAT!$E26&lt;$B$3,DES_TURMA!$N$5=TRUE),AND(QUI!$E26&lt;&gt;"",QUI!$E26&lt;$B$3,DES_TURMA!$O$5=TRUE),AND(SOC!$E26&lt;&gt;"",SOC!$E26&lt;$B$3,DES_TURMA!$P$5=TRUE)),"x",)</f>
        <v>0</v>
      </c>
      <c r="S30" s="73">
        <f t="shared" si="0"/>
        <v>0</v>
      </c>
    </row>
    <row r="31" spans="1:19" ht="15.75" customHeight="1">
      <c r="A31" s="15" t="str">
        <f>ALNS!A27</f>
        <v>Maria Eduarda de Castro Reis</v>
      </c>
      <c r="B31" s="16" t="str">
        <f>IF(DES_TURMA!$D$5=TRUE,IF(ART!$G27&lt;$B$3,"x",IF(AND(ART!$A27&lt;&gt;"",ART!$G27=""),"xx","")),)</f>
        <v>xx</v>
      </c>
      <c r="C31" s="16" t="str">
        <f>IF(DES_TURMA!$E$5=TRUE,IF(BIO!G27&lt;$B$3,"x",IF(AND(BIO!A27&lt;&gt;"",BIO!G27=""),"xx","")),)</f>
        <v>xx</v>
      </c>
      <c r="D31" s="16" t="str">
        <f>IF(DES_TURMA!$F$5=TRUE,IF(ED_FIS!$G27&lt;$B$3,"x",IF(AND(ED_FIS!$A27&lt;&gt;"",ED_FIS!$G27=""),"xx","")),)</f>
        <v>xx</v>
      </c>
      <c r="E31" s="18" t="str">
        <f>IF(DES_TURMA!$G$5=TRUE,IF(FIL!$G27&lt;$B$3,"x",IF(AND(FIL!$A27&lt;&gt;"",FIL!$G27=""),"xx","")),)</f>
        <v>xx</v>
      </c>
      <c r="F31" s="18" t="str">
        <f>IF(DES_TURMA!$H$5=TRUE,IF(FIS!$G27&lt;$B$3,"x",IF(AND(FIS!$A27&lt;&gt;"",FIS!$G27=""),"xx","")),)</f>
        <v>xx</v>
      </c>
      <c r="G31" s="16">
        <f>IF(DES_TURMA!$I$5=TRUE,IF(GEO!$G27&lt;$B$3,"x",IF(AND(GEO!$A27&lt;&gt;"",GEO!$G27=""),"xx","")),)</f>
        <v>0</v>
      </c>
      <c r="H31" s="16">
        <f>IF(DES_TURMA!$J$5=TRUE,IF(HIST!$G27&lt;$B$3,"x",IF(AND(HIST!$A27&lt;&gt;"",HIST!$G27=""),"xx","")),)</f>
        <v>0</v>
      </c>
      <c r="I31" s="16">
        <f>IF(DES_TURMA!$K$5=TRUE,IF(ESP!$G27&lt;$B$3,"x",IF(AND(ESP!$A27&lt;&gt;"",ESP!$G27=""),"xx","")),)</f>
        <v>0</v>
      </c>
      <c r="J31" s="16">
        <f>IF(DES_TURMA!$L$5=TRUE,IF(ING!$G27&lt;$B$3,"x",IF(AND(ING!$A27&lt;&gt;"",ING!$G27=""),"xx","")),)</f>
        <v>0</v>
      </c>
      <c r="K31" s="16" t="str">
        <f>IF(DES_TURMA!$M$5=TRUE,IF(LP!$G27&lt;$B$3,"x",IF(AND(LP!$A27&lt;&gt;"",LP!$G27=""),"xx","")),)</f>
        <v>xx</v>
      </c>
      <c r="L31" s="16" t="str">
        <f>IF(DES_TURMA!$N$5=TRUE,IF(MAT!$G27&lt;$B$3,"x",IF(AND(MAT!$A27&lt;&gt;"",MAT!$G27=""),"xx","")),)</f>
        <v>xx</v>
      </c>
      <c r="M31" s="18" t="str">
        <f>IF(DES_TURMA!$O$5=TRUE,IF(QUI!$G27&lt;$B$3,"x",IF(AND(QUI!$A27&lt;&gt;"",QUI!$G27=""),"xx","")),)</f>
        <v>xx</v>
      </c>
      <c r="N31" s="18" t="str">
        <f>IF(DES_TURMA!$P$5=TRUE,IF(SOC!$G27&lt;$B$3,"x",IF(AND(SOC!$A27&lt;&gt;"",SOC!$G27=""),"xx","")),)</f>
        <v>xx</v>
      </c>
      <c r="O31" s="72">
        <f>IF(OR(AND(ART!$B27&lt;&gt;"",ART!$B27&lt;$B$3,DES_TURMA!$D$5=TRUE),AND(BIO!$B27&lt;&gt;"",BIO!$B27&lt;$B$3,DES_TURMA!$E$5=TRUE),AND(ED_FIS!$B27&lt;&gt;"",ED_FIS!$B27&lt;$B$3,DES_TURMA!$F$5=TRUE),AND(FIL!$B27&lt;&gt;"",FIL!$B27&lt;$B$3,DES_TURMA!$G$5=TRUE),AND(FIS!$B27&lt;&gt;"",FIS!$B27&lt;$B$3,DES_TURMA!$H$5=TRUE),AND(GEO!$B27&lt;&gt;"",GEO!$B27&lt;$B$3,DES_TURMA!$I$5=TRUE),AND(HIST!$B27&lt;&gt;"",HIST!$B27&lt;$B$3,DES_TURMA!$J$5=TRUE),AND(ESP!$B27&lt;&gt;"",ESP!$B27&lt;$B$3,DES_TURMA!$K$5=TRUE),AND(ING!$B27&lt;&gt;"",ING!$B27&lt;$B$3,DES_TURMA!$L$5=TRUE),AND(LP!$B27&lt;&gt;"",LP!$B27&lt;$B$3,DES_TURMA!$M$5=TRUE),AND(MAT!$B27&lt;&gt;"",MAT!$B27&lt;$B$3,DES_TURMA!$N$5=TRUE),AND(QUI!$B27&lt;&gt;"",QUI!$B27&lt;$B$3,DES_TURMA!$O$5=TRUE),AND(SOC!$B27&lt;&gt;"",SOC!$B27&lt;$B$3,DES_TURMA!$P$5=TRUE)),"x",)</f>
        <v>0</v>
      </c>
      <c r="P31" s="72">
        <f>IF(OR(AND(ART!$C27&lt;&gt;"",ART!$C27&lt;$B$3,DES_TURMA!$D$5=TRUE),AND(BIO!$C27&lt;&gt;"",BIO!$C27&lt;$B$3,DES_TURMA!$E$5=TRUE),AND(ED_FIS!$C27&lt;&gt;"",ED_FIS!$C27&lt;$B$3,DES_TURMA!$F$5=TRUE),AND(FIL!$C27&lt;&gt;"",FIL!$C27&lt;$B$3,DES_TURMA!$G$5=TRUE),AND(FIS!$C27&lt;&gt;"",FIS!$C27&lt;$B$3,DES_TURMA!$H$5=TRUE),AND(GEO!$C27&lt;&gt;"",GEO!$C27&lt;$B$3,DES_TURMA!$I$5=TRUE),AND(HIST!$C27&lt;&gt;"",HIST!$C27&lt;$B$3,DES_TURMA!$J$5=TRUE),AND(ESP!$C27&lt;&gt;"",ESP!$C27&lt;$B$3,DES_TURMA!$K$5=TRUE),AND(ING!$C27&lt;&gt;"",ING!$C27&lt;$B$3,DES_TURMA!$L$5=TRUE),AND(LP!$C27&lt;&gt;"",LP!$C27&lt;$B$3,DES_TURMA!$M$5=TRUE),AND(MAT!$C27&lt;&gt;"",MAT!$C27&lt;$B$3,DES_TURMA!$N$5=TRUE),AND(QUI!$C27&lt;&gt;"",QUI!$C27&lt;$B$3,DES_TURMA!$O$5=TRUE),AND(SOC!$C27&lt;&gt;"",SOC!$C27&lt;$B$3,DES_TURMA!$P$5=TRUE)),"x",)</f>
        <v>0</v>
      </c>
      <c r="Q31" s="72">
        <f>IF(OR(AND(ART!$D27&lt;&gt;"",ART!$D27&lt;$B$3,DES_TURMA!$D$5=TRUE),AND(BIO!$D27&lt;&gt;"",BIO!$D27&lt;$B$3,DES_TURMA!$E$5=TRUE),AND(ED_FIS!$D27&lt;&gt;"",ED_FIS!$D27&lt;$B$3,DES_TURMA!$F$5=TRUE),AND(FIL!$D27&lt;&gt;"",FIL!$D27&lt;$B$3,DES_TURMA!$G$5=TRUE),AND(FIS!$D27&lt;&gt;"",FIS!$D27&lt;$B$3,DES_TURMA!$H$5=TRUE),AND(GEO!$D27&lt;&gt;"",GEO!$D27&lt;$B$3,DES_TURMA!$I$5=TRUE),AND(HIST!$D27&lt;&gt;"",HIST!$D27&lt;$B$3,DES_TURMA!$J$5=TRUE),AND(ESP!$D27&lt;&gt;"",ESP!$D27&lt;$B$3,DES_TURMA!$K$5=TRUE),AND(ING!$D27&lt;&gt;"",ING!$D27&lt;$B$3,DES_TURMA!$L$5=TRUE),AND(LP!$D27&lt;&gt;"",LP!$D27&lt;$B$3,DES_TURMA!$M$5=TRUE),AND(MAT!$D27&lt;&gt;"",MAT!$D27&lt;$B$3,DES_TURMA!$N$5=TRUE),AND(QUI!$D27&lt;&gt;"",QUI!$D27&lt;$B$3,DES_TURMA!$O$5=TRUE),AND(SOC!$D27&lt;&gt;"",SOC!$D27&lt;$B$3,DES_TURMA!$P$5=TRUE)),"x",)</f>
        <v>0</v>
      </c>
      <c r="R31" s="72">
        <f>IF(OR(AND(ART!$E27&lt;&gt;"",ART!$E27&lt;$B$3,DES_TURMA!$D$5=TRUE),AND(BIO!$E27&lt;&gt;"",BIO!$E27&lt;$B$3,DES_TURMA!$E$5=TRUE),AND(ED_FIS!$E27&lt;&gt;"",ED_FIS!$E27&lt;$B$3,DES_TURMA!$F$5=TRUE),AND(FIL!$E27&lt;&gt;"",FIL!$E27&lt;$B$3,DES_TURMA!$G$5=TRUE),AND(FIS!$E27&lt;&gt;"",FIS!$E27&lt;$B$3,DES_TURMA!$H$5=TRUE),AND(GEO!$E27&lt;&gt;"",GEO!$E27&lt;$B$3,DES_TURMA!$I$5=TRUE),AND(HIST!$E27&lt;&gt;"",HIST!$E27&lt;$B$3,DES_TURMA!$J$5=TRUE),AND(ESP!$E27&lt;&gt;"",ESP!$E27&lt;$B$3,DES_TURMA!$K$5=TRUE),AND(ING!$E27&lt;&gt;"",ING!$E27&lt;$B$3,DES_TURMA!$L$5=TRUE),AND(LP!$E27&lt;&gt;"",LP!$E27&lt;$B$3,DES_TURMA!$M$5=TRUE),AND(MAT!$E27&lt;&gt;"",MAT!$E27&lt;$B$3,DES_TURMA!$N$5=TRUE),AND(QUI!$E27&lt;&gt;"",QUI!$E27&lt;$B$3,DES_TURMA!$O$5=TRUE),AND(SOC!$E27&lt;&gt;"",SOC!$E27&lt;$B$3,DES_TURMA!$P$5=TRUE)),"x",)</f>
        <v>0</v>
      </c>
      <c r="S31" s="73">
        <f t="shared" si="0"/>
        <v>0</v>
      </c>
    </row>
    <row r="32" spans="1:19" ht="15.75" customHeight="1">
      <c r="A32" s="8" t="str">
        <f>ALNS!A28</f>
        <v>Maria Fernanda Pires de Farias</v>
      </c>
      <c r="B32" s="9" t="str">
        <f>IF(DES_TURMA!$D$5=TRUE,IF(ART!$G28&lt;$B$3,"x",IF(AND(ART!$A28&lt;&gt;"",ART!$G28=""),"xx","")),)</f>
        <v>xx</v>
      </c>
      <c r="C32" s="9" t="str">
        <f>IF(DES_TURMA!$E$5=TRUE,IF(BIO!G28&lt;$B$3,"x",IF(AND(BIO!A28&lt;&gt;"",BIO!G28=""),"xx","")),)</f>
        <v>xx</v>
      </c>
      <c r="D32" s="9" t="str">
        <f>IF(DES_TURMA!$F$5=TRUE,IF(ED_FIS!$G28&lt;$B$3,"x",IF(AND(ED_FIS!$A28&lt;&gt;"",ED_FIS!$G28=""),"xx","")),)</f>
        <v>xx</v>
      </c>
      <c r="E32" s="11" t="str">
        <f>IF(DES_TURMA!$G$5=TRUE,IF(FIL!$G28&lt;$B$3,"x",IF(AND(FIL!$A28&lt;&gt;"",FIL!$G28=""),"xx","")),)</f>
        <v>xx</v>
      </c>
      <c r="F32" s="11" t="str">
        <f>IF(DES_TURMA!$H$5=TRUE,IF(FIS!$G28&lt;$B$3,"x",IF(AND(FIS!$A28&lt;&gt;"",FIS!$G28=""),"xx","")),)</f>
        <v>xx</v>
      </c>
      <c r="G32" s="9">
        <f>IF(DES_TURMA!$I$5=TRUE,IF(GEO!$G28&lt;$B$3,"x",IF(AND(GEO!$A28&lt;&gt;"",GEO!$G28=""),"xx","")),)</f>
        <v>0</v>
      </c>
      <c r="H32" s="9">
        <f>IF(DES_TURMA!$J$5=TRUE,IF(HIST!$G28&lt;$B$3,"x",IF(AND(HIST!$A28&lt;&gt;"",HIST!$G28=""),"xx","")),)</f>
        <v>0</v>
      </c>
      <c r="I32" s="9">
        <f>IF(DES_TURMA!$K$5=TRUE,IF(ESP!$G28&lt;$B$3,"x",IF(AND(ESP!$A28&lt;&gt;"",ESP!$G28=""),"xx","")),)</f>
        <v>0</v>
      </c>
      <c r="J32" s="9">
        <f>IF(DES_TURMA!$L$5=TRUE,IF(ING!$G28&lt;$B$3,"x",IF(AND(ING!$A28&lt;&gt;"",ING!$G28=""),"xx","")),)</f>
        <v>0</v>
      </c>
      <c r="K32" s="9" t="str">
        <f>IF(DES_TURMA!$M$5=TRUE,IF(LP!$G28&lt;$B$3,"x",IF(AND(LP!$A28&lt;&gt;"",LP!$G28=""),"xx","")),)</f>
        <v>xx</v>
      </c>
      <c r="L32" s="9" t="str">
        <f>IF(DES_TURMA!$N$5=TRUE,IF(MAT!$G28&lt;$B$3,"x",IF(AND(MAT!$A28&lt;&gt;"",MAT!$G28=""),"xx","")),)</f>
        <v>xx</v>
      </c>
      <c r="M32" s="11" t="str">
        <f>IF(DES_TURMA!$O$5=TRUE,IF(QUI!$G28&lt;$B$3,"x",IF(AND(QUI!$A28&lt;&gt;"",QUI!$G28=""),"xx","")),)</f>
        <v>xx</v>
      </c>
      <c r="N32" s="11" t="str">
        <f>IF(DES_TURMA!$P$5=TRUE,IF(SOC!$G28&lt;$B$3,"x",IF(AND(SOC!$A28&lt;&gt;"",SOC!$G28=""),"xx","")),)</f>
        <v>xx</v>
      </c>
      <c r="O32" s="72">
        <f>IF(OR(AND(ART!$B28&lt;&gt;"",ART!$B28&lt;$B$3,DES_TURMA!$D$5=TRUE),AND(BIO!$B28&lt;&gt;"",BIO!$B28&lt;$B$3,DES_TURMA!$E$5=TRUE),AND(ED_FIS!$B28&lt;&gt;"",ED_FIS!$B28&lt;$B$3,DES_TURMA!$F$5=TRUE),AND(FIL!$B28&lt;&gt;"",FIL!$B28&lt;$B$3,DES_TURMA!$G$5=TRUE),AND(FIS!$B28&lt;&gt;"",FIS!$B28&lt;$B$3,DES_TURMA!$H$5=TRUE),AND(GEO!$B28&lt;&gt;"",GEO!$B28&lt;$B$3,DES_TURMA!$I$5=TRUE),AND(HIST!$B28&lt;&gt;"",HIST!$B28&lt;$B$3,DES_TURMA!$J$5=TRUE),AND(ESP!$B28&lt;&gt;"",ESP!$B28&lt;$B$3,DES_TURMA!$K$5=TRUE),AND(ING!$B28&lt;&gt;"",ING!$B28&lt;$B$3,DES_TURMA!$L$5=TRUE),AND(LP!$B28&lt;&gt;"",LP!$B28&lt;$B$3,DES_TURMA!$M$5=TRUE),AND(MAT!$B28&lt;&gt;"",MAT!$B28&lt;$B$3,DES_TURMA!$N$5=TRUE),AND(QUI!$B28&lt;&gt;"",QUI!$B28&lt;$B$3,DES_TURMA!$O$5=TRUE),AND(SOC!$B28&lt;&gt;"",SOC!$B28&lt;$B$3,DES_TURMA!$P$5=TRUE)),"x",)</f>
        <v>0</v>
      </c>
      <c r="P32" s="72">
        <f>IF(OR(AND(ART!$C28&lt;&gt;"",ART!$C28&lt;$B$3,DES_TURMA!$D$5=TRUE),AND(BIO!$C28&lt;&gt;"",BIO!$C28&lt;$B$3,DES_TURMA!$E$5=TRUE),AND(ED_FIS!$C28&lt;&gt;"",ED_FIS!$C28&lt;$B$3,DES_TURMA!$F$5=TRUE),AND(FIL!$C28&lt;&gt;"",FIL!$C28&lt;$B$3,DES_TURMA!$G$5=TRUE),AND(FIS!$C28&lt;&gt;"",FIS!$C28&lt;$B$3,DES_TURMA!$H$5=TRUE),AND(GEO!$C28&lt;&gt;"",GEO!$C28&lt;$B$3,DES_TURMA!$I$5=TRUE),AND(HIST!$C28&lt;&gt;"",HIST!$C28&lt;$B$3,DES_TURMA!$J$5=TRUE),AND(ESP!$C28&lt;&gt;"",ESP!$C28&lt;$B$3,DES_TURMA!$K$5=TRUE),AND(ING!$C28&lt;&gt;"",ING!$C28&lt;$B$3,DES_TURMA!$L$5=TRUE),AND(LP!$C28&lt;&gt;"",LP!$C28&lt;$B$3,DES_TURMA!$M$5=TRUE),AND(MAT!$C28&lt;&gt;"",MAT!$C28&lt;$B$3,DES_TURMA!$N$5=TRUE),AND(QUI!$C28&lt;&gt;"",QUI!$C28&lt;$B$3,DES_TURMA!$O$5=TRUE),AND(SOC!$C28&lt;&gt;"",SOC!$C28&lt;$B$3,DES_TURMA!$P$5=TRUE)),"x",)</f>
        <v>0</v>
      </c>
      <c r="Q32" s="72">
        <f>IF(OR(AND(ART!$D28&lt;&gt;"",ART!$D28&lt;$B$3,DES_TURMA!$D$5=TRUE),AND(BIO!$D28&lt;&gt;"",BIO!$D28&lt;$B$3,DES_TURMA!$E$5=TRUE),AND(ED_FIS!$D28&lt;&gt;"",ED_FIS!$D28&lt;$B$3,DES_TURMA!$F$5=TRUE),AND(FIL!$D28&lt;&gt;"",FIL!$D28&lt;$B$3,DES_TURMA!$G$5=TRUE),AND(FIS!$D28&lt;&gt;"",FIS!$D28&lt;$B$3,DES_TURMA!$H$5=TRUE),AND(GEO!$D28&lt;&gt;"",GEO!$D28&lt;$B$3,DES_TURMA!$I$5=TRUE),AND(HIST!$D28&lt;&gt;"",HIST!$D28&lt;$B$3,DES_TURMA!$J$5=TRUE),AND(ESP!$D28&lt;&gt;"",ESP!$D28&lt;$B$3,DES_TURMA!$K$5=TRUE),AND(ING!$D28&lt;&gt;"",ING!$D28&lt;$B$3,DES_TURMA!$L$5=TRUE),AND(LP!$D28&lt;&gt;"",LP!$D28&lt;$B$3,DES_TURMA!$M$5=TRUE),AND(MAT!$D28&lt;&gt;"",MAT!$D28&lt;$B$3,DES_TURMA!$N$5=TRUE),AND(QUI!$D28&lt;&gt;"",QUI!$D28&lt;$B$3,DES_TURMA!$O$5=TRUE),AND(SOC!$D28&lt;&gt;"",SOC!$D28&lt;$B$3,DES_TURMA!$P$5=TRUE)),"x",)</f>
        <v>0</v>
      </c>
      <c r="R32" s="72">
        <f>IF(OR(AND(ART!$E28&lt;&gt;"",ART!$E28&lt;$B$3,DES_TURMA!$D$5=TRUE),AND(BIO!$E28&lt;&gt;"",BIO!$E28&lt;$B$3,DES_TURMA!$E$5=TRUE),AND(ED_FIS!$E28&lt;&gt;"",ED_FIS!$E28&lt;$B$3,DES_TURMA!$F$5=TRUE),AND(FIL!$E28&lt;&gt;"",FIL!$E28&lt;$B$3,DES_TURMA!$G$5=TRUE),AND(FIS!$E28&lt;&gt;"",FIS!$E28&lt;$B$3,DES_TURMA!$H$5=TRUE),AND(GEO!$E28&lt;&gt;"",GEO!$E28&lt;$B$3,DES_TURMA!$I$5=TRUE),AND(HIST!$E28&lt;&gt;"",HIST!$E28&lt;$B$3,DES_TURMA!$J$5=TRUE),AND(ESP!$E28&lt;&gt;"",ESP!$E28&lt;$B$3,DES_TURMA!$K$5=TRUE),AND(ING!$E28&lt;&gt;"",ING!$E28&lt;$B$3,DES_TURMA!$L$5=TRUE),AND(LP!$E28&lt;&gt;"",LP!$E28&lt;$B$3,DES_TURMA!$M$5=TRUE),AND(MAT!$E28&lt;&gt;"",MAT!$E28&lt;$B$3,DES_TURMA!$N$5=TRUE),AND(QUI!$E28&lt;&gt;"",QUI!$E28&lt;$B$3,DES_TURMA!$O$5=TRUE),AND(SOC!$E28&lt;&gt;"",SOC!$E28&lt;$B$3,DES_TURMA!$P$5=TRUE)),"x",)</f>
        <v>0</v>
      </c>
      <c r="S32" s="73">
        <f t="shared" si="0"/>
        <v>0</v>
      </c>
    </row>
    <row r="33" spans="1:19" ht="15.75" customHeight="1">
      <c r="A33" s="15" t="str">
        <f>ALNS!A29</f>
        <v>Maria Helena Rodrigues de Oliveira</v>
      </c>
      <c r="B33" s="16" t="str">
        <f>IF(DES_TURMA!$D$5=TRUE,IF(ART!$G29&lt;$B$3,"x",IF(AND(ART!$A29&lt;&gt;"",ART!$G29=""),"xx","")),)</f>
        <v>xx</v>
      </c>
      <c r="C33" s="16" t="str">
        <f>IF(DES_TURMA!$E$5=TRUE,IF(BIO!G29&lt;$B$3,"x",IF(AND(BIO!A29&lt;&gt;"",BIO!G29=""),"xx","")),)</f>
        <v>xx</v>
      </c>
      <c r="D33" s="16" t="str">
        <f>IF(DES_TURMA!$F$5=TRUE,IF(ED_FIS!$G29&lt;$B$3,"x",IF(AND(ED_FIS!$A29&lt;&gt;"",ED_FIS!$G29=""),"xx","")),)</f>
        <v>xx</v>
      </c>
      <c r="E33" s="18" t="str">
        <f>IF(DES_TURMA!$G$5=TRUE,IF(FIL!$G29&lt;$B$3,"x",IF(AND(FIL!$A29&lt;&gt;"",FIL!$G29=""),"xx","")),)</f>
        <v>xx</v>
      </c>
      <c r="F33" s="18" t="str">
        <f>IF(DES_TURMA!$H$5=TRUE,IF(FIS!$G29&lt;$B$3,"x",IF(AND(FIS!$A29&lt;&gt;"",FIS!$G29=""),"xx","")),)</f>
        <v>xx</v>
      </c>
      <c r="G33" s="16">
        <f>IF(DES_TURMA!$I$5=TRUE,IF(GEO!$G29&lt;$B$3,"x",IF(AND(GEO!$A29&lt;&gt;"",GEO!$G29=""),"xx","")),)</f>
        <v>0</v>
      </c>
      <c r="H33" s="16">
        <f>IF(DES_TURMA!$J$5=TRUE,IF(HIST!$G29&lt;$B$3,"x",IF(AND(HIST!$A29&lt;&gt;"",HIST!$G29=""),"xx","")),)</f>
        <v>0</v>
      </c>
      <c r="I33" s="16">
        <f>IF(DES_TURMA!$K$5=TRUE,IF(ESP!$G29&lt;$B$3,"x",IF(AND(ESP!$A29&lt;&gt;"",ESP!$G29=""),"xx","")),)</f>
        <v>0</v>
      </c>
      <c r="J33" s="16">
        <f>IF(DES_TURMA!$L$5=TRUE,IF(ING!$G29&lt;$B$3,"x",IF(AND(ING!$A29&lt;&gt;"",ING!$G29=""),"xx","")),)</f>
        <v>0</v>
      </c>
      <c r="K33" s="16" t="str">
        <f>IF(DES_TURMA!$M$5=TRUE,IF(LP!$G29&lt;$B$3,"x",IF(AND(LP!$A29&lt;&gt;"",LP!$G29=""),"xx","")),)</f>
        <v>xx</v>
      </c>
      <c r="L33" s="16" t="str">
        <f>IF(DES_TURMA!$N$5=TRUE,IF(MAT!$G29&lt;$B$3,"x",IF(AND(MAT!$A29&lt;&gt;"",MAT!$G29=""),"xx","")),)</f>
        <v>xx</v>
      </c>
      <c r="M33" s="18" t="str">
        <f>IF(DES_TURMA!$O$5=TRUE,IF(QUI!$G29&lt;$B$3,"x",IF(AND(QUI!$A29&lt;&gt;"",QUI!$G29=""),"xx","")),)</f>
        <v>xx</v>
      </c>
      <c r="N33" s="18" t="str">
        <f>IF(DES_TURMA!$P$5=TRUE,IF(SOC!$G29&lt;$B$3,"x",IF(AND(SOC!$A29&lt;&gt;"",SOC!$G29=""),"xx","")),)</f>
        <v>xx</v>
      </c>
      <c r="O33" s="72" t="e">
        <f>IF(OR(AND(ART!$B29&lt;&gt;"",ART!$B29&lt;$B$3,DES_TURMA!$D$5=TRUE),AND(BIO!#REF!&lt;&gt;"",BIO!#REF!&lt;$B$3,DES_TURMA!$E$5=TRUE),AND(ED_FIS!$B29&lt;&gt;"",ED_FIS!$B29&lt;$B$3,DES_TURMA!$F$5=TRUE),AND(FIL!$B29&lt;&gt;"",FIL!$B29&lt;$B$3,DES_TURMA!$G$5=TRUE),AND(FIS!$B29&lt;&gt;"",FIS!$B29&lt;$B$3,DES_TURMA!$H$5=TRUE),AND(GEO!$B29&lt;&gt;"",GEO!$B29&lt;$B$3,DES_TURMA!$I$5=TRUE),AND(HIST!$B29&lt;&gt;"",HIST!$B29&lt;$B$3,DES_TURMA!$J$5=TRUE),AND(ESP!$B29&lt;&gt;"",ESP!$B29&lt;$B$3,DES_TURMA!$K$5=TRUE),AND(ING!$B29&lt;&gt;"",ING!$B29&lt;$B$3,DES_TURMA!$L$5=TRUE),AND(LP!$B29&lt;&gt;"",LP!$B29&lt;$B$3,DES_TURMA!$M$5=TRUE),AND(MAT!$B29&lt;&gt;"",MAT!$B29&lt;$B$3,DES_TURMA!$N$5=TRUE),AND(QUI!$B29&lt;&gt;"",QUI!$B29&lt;$B$3,DES_TURMA!$O$5=TRUE),AND(SOC!$B29&lt;&gt;"",SOC!$B29&lt;$B$3,DES_TURMA!$P$5=TRUE)),"x",)</f>
        <v>#REF!</v>
      </c>
      <c r="P33" s="72">
        <f>IF(OR(AND(ART!$C29&lt;&gt;"",ART!$C29&lt;$B$3,DES_TURMA!$D$5=TRUE),AND(BIO!$C29&lt;&gt;"",BIO!$C29&lt;$B$3,DES_TURMA!$E$5=TRUE),AND(ED_FIS!$C29&lt;&gt;"",ED_FIS!$C29&lt;$B$3,DES_TURMA!$F$5=TRUE),AND(FIL!$C29&lt;&gt;"",FIL!$C29&lt;$B$3,DES_TURMA!$G$5=TRUE),AND(FIS!$C29&lt;&gt;"",FIS!$C29&lt;$B$3,DES_TURMA!$H$5=TRUE),AND(GEO!$C29&lt;&gt;"",GEO!$C29&lt;$B$3,DES_TURMA!$I$5=TRUE),AND(HIST!$C29&lt;&gt;"",HIST!$C29&lt;$B$3,DES_TURMA!$J$5=TRUE),AND(ESP!$C29&lt;&gt;"",ESP!$C29&lt;$B$3,DES_TURMA!$K$5=TRUE),AND(ING!$C29&lt;&gt;"",ING!$C29&lt;$B$3,DES_TURMA!$L$5=TRUE),AND(LP!$C29&lt;&gt;"",LP!$C29&lt;$B$3,DES_TURMA!$M$5=TRUE),AND(MAT!$C29&lt;&gt;"",MAT!$C29&lt;$B$3,DES_TURMA!$N$5=TRUE),AND(QUI!$C29&lt;&gt;"",QUI!$C29&lt;$B$3,DES_TURMA!$O$5=TRUE),AND(SOC!$C29&lt;&gt;"",SOC!$C29&lt;$B$3,DES_TURMA!$P$5=TRUE)),"x",)</f>
        <v>0</v>
      </c>
      <c r="Q33" s="72">
        <f>IF(OR(AND(ART!$D29&lt;&gt;"",ART!$D29&lt;$B$3,DES_TURMA!$D$5=TRUE),AND(BIO!$D29&lt;&gt;"",BIO!$D29&lt;$B$3,DES_TURMA!$E$5=TRUE),AND(ED_FIS!$D29&lt;&gt;"",ED_FIS!$D29&lt;$B$3,DES_TURMA!$F$5=TRUE),AND(FIL!$D29&lt;&gt;"",FIL!$D29&lt;$B$3,DES_TURMA!$G$5=TRUE),AND(FIS!$D29&lt;&gt;"",FIS!$D29&lt;$B$3,DES_TURMA!$H$5=TRUE),AND(GEO!$D29&lt;&gt;"",GEO!$D29&lt;$B$3,DES_TURMA!$I$5=TRUE),AND(HIST!$D29&lt;&gt;"",HIST!$D29&lt;$B$3,DES_TURMA!$J$5=TRUE),AND(ESP!$D29&lt;&gt;"",ESP!$D29&lt;$B$3,DES_TURMA!$K$5=TRUE),AND(ING!$D29&lt;&gt;"",ING!$D29&lt;$B$3,DES_TURMA!$L$5=TRUE),AND(LP!$D29&lt;&gt;"",LP!$D29&lt;$B$3,DES_TURMA!$M$5=TRUE),AND(MAT!$D29&lt;&gt;"",MAT!$D29&lt;$B$3,DES_TURMA!$N$5=TRUE),AND(QUI!$D29&lt;&gt;"",QUI!$D29&lt;$B$3,DES_TURMA!$O$5=TRUE),AND(SOC!$D29&lt;&gt;"",SOC!$D29&lt;$B$3,DES_TURMA!$P$5=TRUE)),"x",)</f>
        <v>0</v>
      </c>
      <c r="R33" s="72">
        <f>IF(OR(AND(ART!$E29&lt;&gt;"",ART!$E29&lt;$B$3,DES_TURMA!$D$5=TRUE),AND(BIO!$E29&lt;&gt;"",BIO!$E29&lt;$B$3,DES_TURMA!$E$5=TRUE),AND(ED_FIS!$E29&lt;&gt;"",ED_FIS!$E29&lt;$B$3,DES_TURMA!$F$5=TRUE),AND(FIL!$E29&lt;&gt;"",FIL!$E29&lt;$B$3,DES_TURMA!$G$5=TRUE),AND(FIS!$E29&lt;&gt;"",FIS!$E29&lt;$B$3,DES_TURMA!$H$5=TRUE),AND(GEO!$E29&lt;&gt;"",GEO!$E29&lt;$B$3,DES_TURMA!$I$5=TRUE),AND(HIST!$E29&lt;&gt;"",HIST!$E29&lt;$B$3,DES_TURMA!$J$5=TRUE),AND(ESP!$E29&lt;&gt;"",ESP!$E29&lt;$B$3,DES_TURMA!$K$5=TRUE),AND(ING!$E29&lt;&gt;"",ING!$E29&lt;$B$3,DES_TURMA!$L$5=TRUE),AND(LP!$E29&lt;&gt;"",LP!$E29&lt;$B$3,DES_TURMA!$M$5=TRUE),AND(MAT!$E29&lt;&gt;"",MAT!$E29&lt;$B$3,DES_TURMA!$N$5=TRUE),AND(QUI!$E29&lt;&gt;"",QUI!$E29&lt;$B$3,DES_TURMA!$O$5=TRUE),AND(SOC!$E29&lt;&gt;"",SOC!$E29&lt;$B$3,DES_TURMA!$P$5=TRUE)),"x",)</f>
        <v>0</v>
      </c>
      <c r="S33" s="73">
        <f t="shared" si="0"/>
        <v>0</v>
      </c>
    </row>
    <row r="34" spans="1:19" ht="15.75" customHeight="1">
      <c r="A34" s="8" t="str">
        <f>ALNS!A30</f>
        <v>Maria Heloisa Ferreira dos Santos</v>
      </c>
      <c r="B34" s="9" t="str">
        <f>IF(DES_TURMA!$D$5=TRUE,IF(ART!$G30&lt;$B$3,"x",IF(AND(ART!$A30&lt;&gt;"",ART!$G30=""),"xx","")),)</f>
        <v>xx</v>
      </c>
      <c r="C34" s="9" t="str">
        <f>IF(DES_TURMA!$E$5=TRUE,IF(BIO!G30&lt;$B$3,"x",IF(AND(BIO!A30&lt;&gt;"",BIO!G30=""),"xx","")),)</f>
        <v>xx</v>
      </c>
      <c r="D34" s="9" t="str">
        <f>IF(DES_TURMA!$F$5=TRUE,IF(ED_FIS!$G30&lt;$B$3,"x",IF(AND(ED_FIS!$A30&lt;&gt;"",ED_FIS!$G30=""),"xx","")),)</f>
        <v>xx</v>
      </c>
      <c r="E34" s="11" t="str">
        <f>IF(DES_TURMA!$G$5=TRUE,IF(FIL!$G30&lt;$B$3,"x",IF(AND(FIL!$A30&lt;&gt;"",FIL!$G30=""),"xx","")),)</f>
        <v>xx</v>
      </c>
      <c r="F34" s="11" t="str">
        <f>IF(DES_TURMA!$H$5=TRUE,IF(FIS!$G30&lt;$B$3,"x",IF(AND(FIS!$A30&lt;&gt;"",FIS!$G30=""),"xx","")),)</f>
        <v>xx</v>
      </c>
      <c r="G34" s="9">
        <f>IF(DES_TURMA!$I$5=TRUE,IF(GEO!$G30&lt;$B$3,"x",IF(AND(GEO!$A30&lt;&gt;"",GEO!$G30=""),"xx","")),)</f>
        <v>0</v>
      </c>
      <c r="H34" s="9">
        <f>IF(DES_TURMA!$J$5=TRUE,IF(HIST!$G30&lt;$B$3,"x",IF(AND(HIST!$A30&lt;&gt;"",HIST!$G30=""),"xx","")),)</f>
        <v>0</v>
      </c>
      <c r="I34" s="9">
        <f>IF(DES_TURMA!$K$5=TRUE,IF(ESP!$G30&lt;$B$3,"x",IF(AND(ESP!$A30&lt;&gt;"",ESP!$G30=""),"xx","")),)</f>
        <v>0</v>
      </c>
      <c r="J34" s="9">
        <f>IF(DES_TURMA!$L$5=TRUE,IF(ING!$G30&lt;$B$3,"x",IF(AND(ING!$A30&lt;&gt;"",ING!$G30=""),"xx","")),)</f>
        <v>0</v>
      </c>
      <c r="K34" s="9" t="str">
        <f>IF(DES_TURMA!$M$5=TRUE,IF(LP!$G30&lt;$B$3,"x",IF(AND(LP!$A30&lt;&gt;"",LP!$G30=""),"xx","")),)</f>
        <v>xx</v>
      </c>
      <c r="L34" s="9" t="str">
        <f>IF(DES_TURMA!$N$5=TRUE,IF(MAT!$G30&lt;$B$3,"x",IF(AND(MAT!$A30&lt;&gt;"",MAT!$G30=""),"xx","")),)</f>
        <v>xx</v>
      </c>
      <c r="M34" s="11" t="str">
        <f>IF(DES_TURMA!$O$5=TRUE,IF(QUI!$G30&lt;$B$3,"x",IF(AND(QUI!$A30&lt;&gt;"",QUI!$G30=""),"xx","")),)</f>
        <v>xx</v>
      </c>
      <c r="N34" s="11" t="str">
        <f>IF(DES_TURMA!$P$5=TRUE,IF(SOC!$G30&lt;$B$3,"x",IF(AND(SOC!$A30&lt;&gt;"",SOC!$G30=""),"xx","")),)</f>
        <v>xx</v>
      </c>
      <c r="O34" s="72">
        <f>IF(OR(AND(ART!$B30&lt;&gt;"",ART!$B30&lt;$B$3,DES_TURMA!$D$5=TRUE),AND(BIO!$B29&lt;&gt;"",BIO!$B29&lt;$B$3,DES_TURMA!$E$5=TRUE),AND(ED_FIS!$B30&lt;&gt;"",ED_FIS!$B30&lt;$B$3,DES_TURMA!$F$5=TRUE),AND(FIL!$B30&lt;&gt;"",FIL!$B30&lt;$B$3,DES_TURMA!$G$5=TRUE),AND(FIS!$B30&lt;&gt;"",FIS!$B30&lt;$B$3,DES_TURMA!$H$5=TRUE),AND(GEO!$B30&lt;&gt;"",GEO!$B30&lt;$B$3,DES_TURMA!$I$5=TRUE),AND(HIST!$B30&lt;&gt;"",HIST!$B30&lt;$B$3,DES_TURMA!$J$5=TRUE),AND(ESP!$B30&lt;&gt;"",ESP!$B30&lt;$B$3,DES_TURMA!$K$5=TRUE),AND(ING!$B30&lt;&gt;"",ING!$B30&lt;$B$3,DES_TURMA!$L$5=TRUE),AND(LP!$B30&lt;&gt;"",LP!$B30&lt;$B$3,DES_TURMA!$M$5=TRUE),AND(MAT!$B30&lt;&gt;"",MAT!$B30&lt;$B$3,DES_TURMA!$N$5=TRUE),AND(QUI!$B30&lt;&gt;"",QUI!$B30&lt;$B$3,DES_TURMA!$O$5=TRUE),AND(SOC!$B30&lt;&gt;"",SOC!$B30&lt;$B$3,DES_TURMA!$P$5=TRUE)),"x",)</f>
        <v>0</v>
      </c>
      <c r="P34" s="72">
        <f>IF(OR(AND(ART!$C30&lt;&gt;"",ART!$C30&lt;$B$3,DES_TURMA!$D$5=TRUE),AND(BIO!$C30&lt;&gt;"",BIO!$C30&lt;$B$3,DES_TURMA!$E$5=TRUE),AND(ED_FIS!$C30&lt;&gt;"",ED_FIS!$C30&lt;$B$3,DES_TURMA!$F$5=TRUE),AND(FIL!$C30&lt;&gt;"",FIL!$C30&lt;$B$3,DES_TURMA!$G$5=TRUE),AND(FIS!$C30&lt;&gt;"",FIS!$C30&lt;$B$3,DES_TURMA!$H$5=TRUE),AND(GEO!$C30&lt;&gt;"",GEO!$C30&lt;$B$3,DES_TURMA!$I$5=TRUE),AND(HIST!$C30&lt;&gt;"",HIST!$C30&lt;$B$3,DES_TURMA!$J$5=TRUE),AND(ESP!$C30&lt;&gt;"",ESP!$C30&lt;$B$3,DES_TURMA!$K$5=TRUE),AND(ING!$C30&lt;&gt;"",ING!$C30&lt;$B$3,DES_TURMA!$L$5=TRUE),AND(LP!$C30&lt;&gt;"",LP!$C30&lt;$B$3,DES_TURMA!$M$5=TRUE),AND(MAT!$C30&lt;&gt;"",MAT!$C30&lt;$B$3,DES_TURMA!$N$5=TRUE),AND(QUI!$C30&lt;&gt;"",QUI!$C30&lt;$B$3,DES_TURMA!$O$5=TRUE),AND(SOC!$C30&lt;&gt;"",SOC!$C30&lt;$B$3,DES_TURMA!$P$5=TRUE)),"x",)</f>
        <v>0</v>
      </c>
      <c r="Q34" s="72">
        <f>IF(OR(AND(ART!$D30&lt;&gt;"",ART!$D30&lt;$B$3,DES_TURMA!$D$5=TRUE),AND(BIO!$D30&lt;&gt;"",BIO!$D30&lt;$B$3,DES_TURMA!$E$5=TRUE),AND(ED_FIS!$D30&lt;&gt;"",ED_FIS!$D30&lt;$B$3,DES_TURMA!$F$5=TRUE),AND(FIL!$D30&lt;&gt;"",FIL!$D30&lt;$B$3,DES_TURMA!$G$5=TRUE),AND(FIS!$D30&lt;&gt;"",FIS!$D30&lt;$B$3,DES_TURMA!$H$5=TRUE),AND(GEO!$D30&lt;&gt;"",GEO!$D30&lt;$B$3,DES_TURMA!$I$5=TRUE),AND(HIST!$D30&lt;&gt;"",HIST!$D30&lt;$B$3,DES_TURMA!$J$5=TRUE),AND(ESP!$D30&lt;&gt;"",ESP!$D30&lt;$B$3,DES_TURMA!$K$5=TRUE),AND(ING!$D30&lt;&gt;"",ING!$D30&lt;$B$3,DES_TURMA!$L$5=TRUE),AND(LP!$D30&lt;&gt;"",LP!$D30&lt;$B$3,DES_TURMA!$M$5=TRUE),AND(MAT!$D30&lt;&gt;"",MAT!$D30&lt;$B$3,DES_TURMA!$N$5=TRUE),AND(QUI!$D30&lt;&gt;"",QUI!$D30&lt;$B$3,DES_TURMA!$O$5=TRUE),AND(SOC!$D30&lt;&gt;"",SOC!$D30&lt;$B$3,DES_TURMA!$P$5=TRUE)),"x",)</f>
        <v>0</v>
      </c>
      <c r="R34" s="72">
        <f>IF(OR(AND(ART!$E30&lt;&gt;"",ART!$E30&lt;$B$3,DES_TURMA!$D$5=TRUE),AND(BIO!$E30&lt;&gt;"",BIO!$E30&lt;$B$3,DES_TURMA!$E$5=TRUE),AND(ED_FIS!$E30&lt;&gt;"",ED_FIS!$E30&lt;$B$3,DES_TURMA!$F$5=TRUE),AND(FIL!$E30&lt;&gt;"",FIL!$E30&lt;$B$3,DES_TURMA!$G$5=TRUE),AND(FIS!$E30&lt;&gt;"",FIS!$E30&lt;$B$3,DES_TURMA!$H$5=TRUE),AND(GEO!$E30&lt;&gt;"",GEO!$E30&lt;$B$3,DES_TURMA!$I$5=TRUE),AND(HIST!$E30&lt;&gt;"",HIST!$E30&lt;$B$3,DES_TURMA!$J$5=TRUE),AND(ESP!$E30&lt;&gt;"",ESP!$E30&lt;$B$3,DES_TURMA!$K$5=TRUE),AND(ING!$E30&lt;&gt;"",ING!$E30&lt;$B$3,DES_TURMA!$L$5=TRUE),AND(LP!$E30&lt;&gt;"",LP!$E30&lt;$B$3,DES_TURMA!$M$5=TRUE),AND(MAT!$E30&lt;&gt;"",MAT!$E30&lt;$B$3,DES_TURMA!$N$5=TRUE),AND(QUI!$E30&lt;&gt;"",QUI!$E30&lt;$B$3,DES_TURMA!$O$5=TRUE),AND(SOC!$E30&lt;&gt;"",SOC!$E30&lt;$B$3,DES_TURMA!$P$5=TRUE)),"x",)</f>
        <v>0</v>
      </c>
      <c r="S34" s="73">
        <f t="shared" si="0"/>
        <v>0</v>
      </c>
    </row>
    <row r="35" spans="1:19" ht="15.75" customHeight="1">
      <c r="A35" s="15" t="str">
        <f>ALNS!A31</f>
        <v>Maria Laura Santros Ferreira</v>
      </c>
      <c r="B35" s="16" t="str">
        <f>IF(DES_TURMA!$D$5=TRUE,IF(ART!$G31&lt;$B$3,"x",IF(AND(ART!$A31&lt;&gt;"",ART!$G31=""),"xx","")),)</f>
        <v>xx</v>
      </c>
      <c r="C35" s="16" t="str">
        <f>IF(DES_TURMA!$E$5=TRUE,IF(BIO!G31&lt;$B$3,"x",IF(AND(BIO!A31&lt;&gt;"",BIO!G31=""),"xx","")),)</f>
        <v>xx</v>
      </c>
      <c r="D35" s="16" t="str">
        <f>IF(DES_TURMA!$F$5=TRUE,IF(ED_FIS!$G31&lt;$B$3,"x",IF(AND(ED_FIS!$A31&lt;&gt;"",ED_FIS!$G31=""),"xx","")),)</f>
        <v>xx</v>
      </c>
      <c r="E35" s="18" t="str">
        <f>IF(DES_TURMA!$G$5=TRUE,IF(FIL!$G31&lt;$B$3,"x",IF(AND(FIL!$A31&lt;&gt;"",FIL!$G31=""),"xx","")),)</f>
        <v>xx</v>
      </c>
      <c r="F35" s="18" t="str">
        <f>IF(DES_TURMA!$H$5=TRUE,IF(FIS!$G31&lt;$B$3,"x",IF(AND(FIS!$A31&lt;&gt;"",FIS!$G31=""),"xx","")),)</f>
        <v>xx</v>
      </c>
      <c r="G35" s="16">
        <f>IF(DES_TURMA!$I$5=TRUE,IF(GEO!$G31&lt;$B$3,"x",IF(AND(GEO!$A31&lt;&gt;"",GEO!$G31=""),"xx","")),)</f>
        <v>0</v>
      </c>
      <c r="H35" s="16">
        <f>IF(DES_TURMA!$J$5=TRUE,IF(HIST!$G31&lt;$B$3,"x",IF(AND(HIST!$A31&lt;&gt;"",HIST!$G31=""),"xx","")),)</f>
        <v>0</v>
      </c>
      <c r="I35" s="16">
        <f>IF(DES_TURMA!$K$5=TRUE,IF(ESP!$G31&lt;$B$3,"x",IF(AND(ESP!$A31&lt;&gt;"",ESP!$G31=""),"xx","")),)</f>
        <v>0</v>
      </c>
      <c r="J35" s="16">
        <f>IF(DES_TURMA!$L$5=TRUE,IF(ING!$G31&lt;$B$3,"x",IF(AND(ING!$A31&lt;&gt;"",ING!$G31=""),"xx","")),)</f>
        <v>0</v>
      </c>
      <c r="K35" s="16" t="str">
        <f>IF(DES_TURMA!$M$5=TRUE,IF(LP!$G31&lt;$B$3,"x",IF(AND(LP!$A31&lt;&gt;"",LP!$G31=""),"xx","")),)</f>
        <v>xx</v>
      </c>
      <c r="L35" s="16" t="str">
        <f>IF(DES_TURMA!$N$5=TRUE,IF(MAT!$G31&lt;$B$3,"x",IF(AND(MAT!$A31&lt;&gt;"",MAT!$G31=""),"xx","")),)</f>
        <v>xx</v>
      </c>
      <c r="M35" s="18" t="str">
        <f>IF(DES_TURMA!$O$5=TRUE,IF(QUI!$G31&lt;$B$3,"x",IF(AND(QUI!$A31&lt;&gt;"",QUI!$G31=""),"xx","")),)</f>
        <v>xx</v>
      </c>
      <c r="N35" s="18" t="str">
        <f>IF(DES_TURMA!$P$5=TRUE,IF(SOC!$G31&lt;$B$3,"x",IF(AND(SOC!$A31&lt;&gt;"",SOC!$G31=""),"xx","")),)</f>
        <v>xx</v>
      </c>
      <c r="O35" s="72">
        <f>IF(OR(AND(ART!$B31&lt;&gt;"",ART!$B31&lt;$B$3,DES_TURMA!$D$5=TRUE),AND(BIO!$B30&lt;&gt;"",BIO!$B30&lt;$B$3,DES_TURMA!$E$5=TRUE),AND(ED_FIS!$B31&lt;&gt;"",ED_FIS!$B31&lt;$B$3,DES_TURMA!$F$5=TRUE),AND(FIL!$B31&lt;&gt;"",FIL!$B31&lt;$B$3,DES_TURMA!$G$5=TRUE),AND(FIS!$B31&lt;&gt;"",FIS!$B31&lt;$B$3,DES_TURMA!$H$5=TRUE),AND(GEO!$B31&lt;&gt;"",GEO!$B31&lt;$B$3,DES_TURMA!$I$5=TRUE),AND(HIST!$B31&lt;&gt;"",HIST!$B31&lt;$B$3,DES_TURMA!$J$5=TRUE),AND(ESP!$B31&lt;&gt;"",ESP!$B31&lt;$B$3,DES_TURMA!$K$5=TRUE),AND(ING!$B31&lt;&gt;"",ING!$B31&lt;$B$3,DES_TURMA!$L$5=TRUE),AND(LP!$B31&lt;&gt;"",LP!$B31&lt;$B$3,DES_TURMA!$M$5=TRUE),AND(MAT!$B31&lt;&gt;"",MAT!$B31&lt;$B$3,DES_TURMA!$N$5=TRUE),AND(QUI!$B31&lt;&gt;"",QUI!$B31&lt;$B$3,DES_TURMA!$O$5=TRUE),AND(SOC!$B31&lt;&gt;"",SOC!$B31&lt;$B$3,DES_TURMA!$P$5=TRUE)),"x",)</f>
        <v>0</v>
      </c>
      <c r="P35" s="72">
        <f>IF(OR(AND(ART!$C31&lt;&gt;"",ART!$C31&lt;$B$3,DES_TURMA!$D$5=TRUE),AND(BIO!$C31&lt;&gt;"",BIO!$C31&lt;$B$3,DES_TURMA!$E$5=TRUE),AND(ED_FIS!$C31&lt;&gt;"",ED_FIS!$C31&lt;$B$3,DES_TURMA!$F$5=TRUE),AND(FIL!$C31&lt;&gt;"",FIL!$C31&lt;$B$3,DES_TURMA!$G$5=TRUE),AND(FIS!$C31&lt;&gt;"",FIS!$C31&lt;$B$3,DES_TURMA!$H$5=TRUE),AND(GEO!$C31&lt;&gt;"",GEO!$C31&lt;$B$3,DES_TURMA!$I$5=TRUE),AND(HIST!$C31&lt;&gt;"",HIST!$C31&lt;$B$3,DES_TURMA!$J$5=TRUE),AND(ESP!$C31&lt;&gt;"",ESP!$C31&lt;$B$3,DES_TURMA!$K$5=TRUE),AND(ING!$C31&lt;&gt;"",ING!$C31&lt;$B$3,DES_TURMA!$L$5=TRUE),AND(LP!$C31&lt;&gt;"",LP!$C31&lt;$B$3,DES_TURMA!$M$5=TRUE),AND(MAT!$C31&lt;&gt;"",MAT!$C31&lt;$B$3,DES_TURMA!$N$5=TRUE),AND(QUI!$C31&lt;&gt;"",QUI!$C31&lt;$B$3,DES_TURMA!$O$5=TRUE),AND(SOC!$C31&lt;&gt;"",SOC!$C31&lt;$B$3,DES_TURMA!$P$5=TRUE)),"x",)</f>
        <v>0</v>
      </c>
      <c r="Q35" s="72">
        <f>IF(OR(AND(ART!$D31&lt;&gt;"",ART!$D31&lt;$B$3,DES_TURMA!$D$5=TRUE),AND(BIO!$D31&lt;&gt;"",BIO!$D31&lt;$B$3,DES_TURMA!$E$5=TRUE),AND(ED_FIS!$D31&lt;&gt;"",ED_FIS!$D31&lt;$B$3,DES_TURMA!$F$5=TRUE),AND(FIL!$D31&lt;&gt;"",FIL!$D31&lt;$B$3,DES_TURMA!$G$5=TRUE),AND(FIS!$D31&lt;&gt;"",FIS!$D31&lt;$B$3,DES_TURMA!$H$5=TRUE),AND(GEO!$D31&lt;&gt;"",GEO!$D31&lt;$B$3,DES_TURMA!$I$5=TRUE),AND(HIST!$D31&lt;&gt;"",HIST!$D31&lt;$B$3,DES_TURMA!$J$5=TRUE),AND(ESP!$D31&lt;&gt;"",ESP!$D31&lt;$B$3,DES_TURMA!$K$5=TRUE),AND(ING!$D31&lt;&gt;"",ING!$D31&lt;$B$3,DES_TURMA!$L$5=TRUE),AND(LP!$D31&lt;&gt;"",LP!$D31&lt;$B$3,DES_TURMA!$M$5=TRUE),AND(MAT!$D31&lt;&gt;"",MAT!$D31&lt;$B$3,DES_TURMA!$N$5=TRUE),AND(QUI!$D31&lt;&gt;"",QUI!$D31&lt;$B$3,DES_TURMA!$O$5=TRUE),AND(SOC!$D31&lt;&gt;"",SOC!$D31&lt;$B$3,DES_TURMA!$P$5=TRUE)),"x",)</f>
        <v>0</v>
      </c>
      <c r="R35" s="72">
        <f>IF(OR(AND(ART!$E31&lt;&gt;"",ART!$E31&lt;$B$3,DES_TURMA!$D$5=TRUE),AND(BIO!$E31&lt;&gt;"",BIO!$E31&lt;$B$3,DES_TURMA!$E$5=TRUE),AND(ED_FIS!$E31&lt;&gt;"",ED_FIS!$E31&lt;$B$3,DES_TURMA!$F$5=TRUE),AND(FIL!$E31&lt;&gt;"",FIL!$E31&lt;$B$3,DES_TURMA!$G$5=TRUE),AND(FIS!$E31&lt;&gt;"",FIS!$E31&lt;$B$3,DES_TURMA!$H$5=TRUE),AND(GEO!$E31&lt;&gt;"",GEO!$E31&lt;$B$3,DES_TURMA!$I$5=TRUE),AND(HIST!$E31&lt;&gt;"",HIST!$E31&lt;$B$3,DES_TURMA!$J$5=TRUE),AND(ESP!$E31&lt;&gt;"",ESP!$E31&lt;$B$3,DES_TURMA!$K$5=TRUE),AND(ING!$E31&lt;&gt;"",ING!$E31&lt;$B$3,DES_TURMA!$L$5=TRUE),AND(LP!$E31&lt;&gt;"",LP!$E31&lt;$B$3,DES_TURMA!$M$5=TRUE),AND(MAT!$E31&lt;&gt;"",MAT!$E31&lt;$B$3,DES_TURMA!$N$5=TRUE),AND(QUI!$E31&lt;&gt;"",QUI!$E31&lt;$B$3,DES_TURMA!$O$5=TRUE),AND(SOC!$E31&lt;&gt;"",SOC!$E31&lt;$B$3,DES_TURMA!$P$5=TRUE)),"x",)</f>
        <v>0</v>
      </c>
      <c r="S35" s="73">
        <f t="shared" si="0"/>
        <v>0</v>
      </c>
    </row>
    <row r="36" spans="1:19" ht="15.75" customHeight="1">
      <c r="A36" s="8" t="str">
        <f>ALNS!A32</f>
        <v>Mariana Carvalho Silva Farias</v>
      </c>
      <c r="B36" s="9" t="str">
        <f>IF(DES_TURMA!$D$5=TRUE,IF(ART!$G32&lt;$B$3,"x",IF(AND(ART!$A32&lt;&gt;"",ART!$G32=""),"xx","")),)</f>
        <v>xx</v>
      </c>
      <c r="C36" s="9" t="str">
        <f>IF(DES_TURMA!$E$5=TRUE,IF(BIO!G32&lt;$B$3,"x",IF(AND(BIO!A32&lt;&gt;"",BIO!G32=""),"xx","")),)</f>
        <v>xx</v>
      </c>
      <c r="D36" s="9" t="str">
        <f>IF(DES_TURMA!$F$5=TRUE,IF(ED_FIS!$G32&lt;$B$3,"x",IF(AND(ED_FIS!$A32&lt;&gt;"",ED_FIS!$G32=""),"xx","")),)</f>
        <v>xx</v>
      </c>
      <c r="E36" s="11" t="str">
        <f>IF(DES_TURMA!$G$5=TRUE,IF(FIL!$G32&lt;$B$3,"x",IF(AND(FIL!$A32&lt;&gt;"",FIL!$G32=""),"xx","")),)</f>
        <v>xx</v>
      </c>
      <c r="F36" s="11" t="str">
        <f>IF(DES_TURMA!$H$5=TRUE,IF(FIS!$G32&lt;$B$3,"x",IF(AND(FIS!$A32&lt;&gt;"",FIS!$G32=""),"xx","")),)</f>
        <v>xx</v>
      </c>
      <c r="G36" s="9">
        <f>IF(DES_TURMA!$I$5=TRUE,IF(GEO!$G32&lt;$B$3,"x",IF(AND(GEO!$A32&lt;&gt;"",GEO!$G32=""),"xx","")),)</f>
        <v>0</v>
      </c>
      <c r="H36" s="9">
        <f>IF(DES_TURMA!$J$5=TRUE,IF(HIST!$G32&lt;$B$3,"x",IF(AND(HIST!$A32&lt;&gt;"",HIST!$G32=""),"xx","")),)</f>
        <v>0</v>
      </c>
      <c r="I36" s="9">
        <f>IF(DES_TURMA!$K$5=TRUE,IF(ESP!$G32&lt;$B$3,"x",IF(AND(ESP!$A32&lt;&gt;"",ESP!$G32=""),"xx","")),)</f>
        <v>0</v>
      </c>
      <c r="J36" s="9">
        <f>IF(DES_TURMA!$L$5=TRUE,IF(ING!$G32&lt;$B$3,"x",IF(AND(ING!$A32&lt;&gt;"",ING!$G32=""),"xx","")),)</f>
        <v>0</v>
      </c>
      <c r="K36" s="9" t="str">
        <f>IF(DES_TURMA!$M$5=TRUE,IF(LP!$G32&lt;$B$3,"x",IF(AND(LP!$A32&lt;&gt;"",LP!$G32=""),"xx","")),)</f>
        <v>xx</v>
      </c>
      <c r="L36" s="9" t="str">
        <f>IF(DES_TURMA!$N$5=TRUE,IF(MAT!$G32&lt;$B$3,"x",IF(AND(MAT!$A32&lt;&gt;"",MAT!$G32=""),"xx","")),)</f>
        <v>xx</v>
      </c>
      <c r="M36" s="11" t="str">
        <f>IF(DES_TURMA!$O$5=TRUE,IF(QUI!$G32&lt;$B$3,"x",IF(AND(QUI!$A32&lt;&gt;"",QUI!$G32=""),"xx","")),)</f>
        <v>xx</v>
      </c>
      <c r="N36" s="11" t="str">
        <f>IF(DES_TURMA!$P$5=TRUE,IF(SOC!$G32&lt;$B$3,"x",IF(AND(SOC!$A32&lt;&gt;"",SOC!$G32=""),"xx","")),)</f>
        <v>xx</v>
      </c>
      <c r="O36" s="72">
        <f>IF(OR(AND(ART!$B32&lt;&gt;"",ART!$B32&lt;$B$3,DES_TURMA!$D$5=TRUE),AND(BIO!$B31&lt;&gt;"",BIO!$B31&lt;$B$3,DES_TURMA!$E$5=TRUE),AND(ED_FIS!$B32&lt;&gt;"",ED_FIS!$B32&lt;$B$3,DES_TURMA!$F$5=TRUE),AND(FIL!$B32&lt;&gt;"",FIL!$B32&lt;$B$3,DES_TURMA!$G$5=TRUE),AND(FIS!$B32&lt;&gt;"",FIS!$B32&lt;$B$3,DES_TURMA!$H$5=TRUE),AND(GEO!$B32&lt;&gt;"",GEO!$B32&lt;$B$3,DES_TURMA!$I$5=TRUE),AND(HIST!$B32&lt;&gt;"",HIST!$B32&lt;$B$3,DES_TURMA!$J$5=TRUE),AND(ESP!$B32&lt;&gt;"",ESP!$B32&lt;$B$3,DES_TURMA!$K$5=TRUE),AND(ING!$B32&lt;&gt;"",ING!$B32&lt;$B$3,DES_TURMA!$L$5=TRUE),AND(LP!$B32&lt;&gt;"",LP!$B32&lt;$B$3,DES_TURMA!$M$5=TRUE),AND(MAT!$B32&lt;&gt;"",MAT!$B32&lt;$B$3,DES_TURMA!$N$5=TRUE),AND(QUI!$B32&lt;&gt;"",QUI!$B32&lt;$B$3,DES_TURMA!$O$5=TRUE),AND(SOC!$B32&lt;&gt;"",SOC!$B32&lt;$B$3,DES_TURMA!$P$5=TRUE)),"x",)</f>
        <v>0</v>
      </c>
      <c r="P36" s="72">
        <f>IF(OR(AND(ART!$C32&lt;&gt;"",ART!$C32&lt;$B$3,DES_TURMA!$D$5=TRUE),AND(BIO!$C32&lt;&gt;"",BIO!$C32&lt;$B$3,DES_TURMA!$E$5=TRUE),AND(ED_FIS!$C32&lt;&gt;"",ED_FIS!$C32&lt;$B$3,DES_TURMA!$F$5=TRUE),AND(FIL!$C32&lt;&gt;"",FIL!$C32&lt;$B$3,DES_TURMA!$G$5=TRUE),AND(FIS!$C32&lt;&gt;"",FIS!$C32&lt;$B$3,DES_TURMA!$H$5=TRUE),AND(GEO!$C32&lt;&gt;"",GEO!$C32&lt;$B$3,DES_TURMA!$I$5=TRUE),AND(HIST!$C32&lt;&gt;"",HIST!$C32&lt;$B$3,DES_TURMA!$J$5=TRUE),AND(ESP!$C32&lt;&gt;"",ESP!$C32&lt;$B$3,DES_TURMA!$K$5=TRUE),AND(ING!$C32&lt;&gt;"",ING!$C32&lt;$B$3,DES_TURMA!$L$5=TRUE),AND(LP!$C32&lt;&gt;"",LP!$C32&lt;$B$3,DES_TURMA!$M$5=TRUE),AND(MAT!$C32&lt;&gt;"",MAT!$C32&lt;$B$3,DES_TURMA!$N$5=TRUE),AND(QUI!$C32&lt;&gt;"",QUI!$C32&lt;$B$3,DES_TURMA!$O$5=TRUE),AND(SOC!$C32&lt;&gt;"",SOC!$C32&lt;$B$3,DES_TURMA!$P$5=TRUE)),"x",)</f>
        <v>0</v>
      </c>
      <c r="Q36" s="72">
        <f>IF(OR(AND(ART!$D32&lt;&gt;"",ART!$D32&lt;$B$3,DES_TURMA!$D$5=TRUE),AND(BIO!$D32&lt;&gt;"",BIO!$D32&lt;$B$3,DES_TURMA!$E$5=TRUE),AND(ED_FIS!$D32&lt;&gt;"",ED_FIS!$D32&lt;$B$3,DES_TURMA!$F$5=TRUE),AND(FIL!$D32&lt;&gt;"",FIL!$D32&lt;$B$3,DES_TURMA!$G$5=TRUE),AND(FIS!$D32&lt;&gt;"",FIS!$D32&lt;$B$3,DES_TURMA!$H$5=TRUE),AND(GEO!$D32&lt;&gt;"",GEO!$D32&lt;$B$3,DES_TURMA!$I$5=TRUE),AND(HIST!$D32&lt;&gt;"",HIST!$D32&lt;$B$3,DES_TURMA!$J$5=TRUE),AND(ESP!$D32&lt;&gt;"",ESP!$D32&lt;$B$3,DES_TURMA!$K$5=TRUE),AND(ING!$D32&lt;&gt;"",ING!$D32&lt;$B$3,DES_TURMA!$L$5=TRUE),AND(LP!$D32&lt;&gt;"",LP!$D32&lt;$B$3,DES_TURMA!$M$5=TRUE),AND(MAT!$D32&lt;&gt;"",MAT!$D32&lt;$B$3,DES_TURMA!$N$5=TRUE),AND(QUI!$D32&lt;&gt;"",QUI!$D32&lt;$B$3,DES_TURMA!$O$5=TRUE),AND(SOC!$D32&lt;&gt;"",SOC!$D32&lt;$B$3,DES_TURMA!$P$5=TRUE)),"x",)</f>
        <v>0</v>
      </c>
      <c r="R36" s="72">
        <f>IF(OR(AND(ART!$E32&lt;&gt;"",ART!$E32&lt;$B$3,DES_TURMA!$D$5=TRUE),AND(BIO!$E32&lt;&gt;"",BIO!$E32&lt;$B$3,DES_TURMA!$E$5=TRUE),AND(ED_FIS!$E32&lt;&gt;"",ED_FIS!$E32&lt;$B$3,DES_TURMA!$F$5=TRUE),AND(FIL!$E32&lt;&gt;"",FIL!$E32&lt;$B$3,DES_TURMA!$G$5=TRUE),AND(FIS!$E32&lt;&gt;"",FIS!$E32&lt;$B$3,DES_TURMA!$H$5=TRUE),AND(GEO!$E32&lt;&gt;"",GEO!$E32&lt;$B$3,DES_TURMA!$I$5=TRUE),AND(HIST!$E32&lt;&gt;"",HIST!$E32&lt;$B$3,DES_TURMA!$J$5=TRUE),AND(ESP!$E32&lt;&gt;"",ESP!$E32&lt;$B$3,DES_TURMA!$K$5=TRUE),AND(ING!$E32&lt;&gt;"",ING!$E32&lt;$B$3,DES_TURMA!$L$5=TRUE),AND(LP!$E32&lt;&gt;"",LP!$E32&lt;$B$3,DES_TURMA!$M$5=TRUE),AND(MAT!$E32&lt;&gt;"",MAT!$E32&lt;$B$3,DES_TURMA!$N$5=TRUE),AND(QUI!$E32&lt;&gt;"",QUI!$E32&lt;$B$3,DES_TURMA!$O$5=TRUE),AND(SOC!$E32&lt;&gt;"",SOC!$E32&lt;$B$3,DES_TURMA!$P$5=TRUE)),"x",)</f>
        <v>0</v>
      </c>
      <c r="S36" s="73">
        <f t="shared" si="0"/>
        <v>0</v>
      </c>
    </row>
    <row r="37" spans="1:19" ht="15.75" customHeight="1">
      <c r="A37" s="15" t="str">
        <f>ALNS!A33</f>
        <v>Mirely Santana Farias</v>
      </c>
      <c r="B37" s="16" t="str">
        <f>IF(DES_TURMA!$D$5=TRUE,IF(ART!$G33&lt;$B$3,"x",IF(AND(ART!$A33&lt;&gt;"",ART!$G33=""),"xx","")),)</f>
        <v>xx</v>
      </c>
      <c r="C37" s="16" t="str">
        <f>IF(DES_TURMA!$E$5=TRUE,IF(BIO!G33&lt;$B$3,"x",IF(AND(BIO!A33&lt;&gt;"",BIO!G33=""),"xx","")),)</f>
        <v>xx</v>
      </c>
      <c r="D37" s="16" t="str">
        <f>IF(DES_TURMA!$F$5=TRUE,IF(ED_FIS!$G33&lt;$B$3,"x",IF(AND(ED_FIS!$A33&lt;&gt;"",ED_FIS!$G33=""),"xx","")),)</f>
        <v>xx</v>
      </c>
      <c r="E37" s="18" t="str">
        <f>IF(DES_TURMA!$G$5=TRUE,IF(FIL!$G33&lt;$B$3,"x",IF(AND(FIL!$A33&lt;&gt;"",FIL!$G33=""),"xx","")),)</f>
        <v>xx</v>
      </c>
      <c r="F37" s="18" t="str">
        <f>IF(DES_TURMA!$H$5=TRUE,IF(FIS!$G33&lt;$B$3,"x",IF(AND(FIS!$A33&lt;&gt;"",FIS!$G33=""),"xx","")),)</f>
        <v>xx</v>
      </c>
      <c r="G37" s="16">
        <f>IF(DES_TURMA!$I$5=TRUE,IF(GEO!$G33&lt;$B$3,"x",IF(AND(GEO!$A33&lt;&gt;"",GEO!$G33=""),"xx","")),)</f>
        <v>0</v>
      </c>
      <c r="H37" s="16">
        <f>IF(DES_TURMA!$J$5=TRUE,IF(HIST!$G33&lt;$B$3,"x",IF(AND(HIST!$A33&lt;&gt;"",HIST!$G33=""),"xx","")),)</f>
        <v>0</v>
      </c>
      <c r="I37" s="16">
        <f>IF(DES_TURMA!$K$5=TRUE,IF(ESP!$G33&lt;$B$3,"x",IF(AND(ESP!$A33&lt;&gt;"",ESP!$G33=""),"xx","")),)</f>
        <v>0</v>
      </c>
      <c r="J37" s="16">
        <f>IF(DES_TURMA!$L$5=TRUE,IF(ING!$G33&lt;$B$3,"x",IF(AND(ING!$A33&lt;&gt;"",ING!$G33=""),"xx","")),)</f>
        <v>0</v>
      </c>
      <c r="K37" s="16" t="str">
        <f>IF(DES_TURMA!$M$5=TRUE,IF(LP!$G33&lt;$B$3,"x",IF(AND(LP!$A33&lt;&gt;"",LP!$G33=""),"xx","")),)</f>
        <v>xx</v>
      </c>
      <c r="L37" s="16" t="str">
        <f>IF(DES_TURMA!$N$5=TRUE,IF(MAT!$G33&lt;$B$3,"x",IF(AND(MAT!$A33&lt;&gt;"",MAT!$G33=""),"xx","")),)</f>
        <v>xx</v>
      </c>
      <c r="M37" s="18" t="str">
        <f>IF(DES_TURMA!$O$5=TRUE,IF(QUI!$G33&lt;$B$3,"x",IF(AND(QUI!$A33&lt;&gt;"",QUI!$G33=""),"xx","")),)</f>
        <v>xx</v>
      </c>
      <c r="N37" s="18" t="str">
        <f>IF(DES_TURMA!$P$5=TRUE,IF(SOC!$G33&lt;$B$3,"x",IF(AND(SOC!$A33&lt;&gt;"",SOC!$G33=""),"xx","")),)</f>
        <v>xx</v>
      </c>
      <c r="O37" s="72">
        <f>IF(OR(AND(ART!$B33&lt;&gt;"",ART!$B33&lt;$B$3,DES_TURMA!$D$5=TRUE),AND(BIO!$B33&lt;&gt;"",BIO!$B33&lt;$B$3,DES_TURMA!$E$5=TRUE),AND(ED_FIS!$B33&lt;&gt;"",ED_FIS!$B33&lt;$B$3,DES_TURMA!$F$5=TRUE),AND(FIL!$B33&lt;&gt;"",FIL!$B33&lt;$B$3,DES_TURMA!$G$5=TRUE),AND(FIS!$B33&lt;&gt;"",FIS!$B33&lt;$B$3,DES_TURMA!$H$5=TRUE),AND(GEO!$B33&lt;&gt;"",GEO!$B33&lt;$B$3,DES_TURMA!$I$5=TRUE),AND(HIST!$B33&lt;&gt;"",HIST!$B33&lt;$B$3,DES_TURMA!$J$5=TRUE),AND(ESP!$B33&lt;&gt;"",ESP!$B33&lt;$B$3,DES_TURMA!$K$5=TRUE),AND(ING!$B33&lt;&gt;"",ING!$B33&lt;$B$3,DES_TURMA!$L$5=TRUE),AND(LP!$B33&lt;&gt;"",LP!$B33&lt;$B$3,DES_TURMA!$M$5=TRUE),AND(MAT!$B33&lt;&gt;"",MAT!$B33&lt;$B$3,DES_TURMA!$N$5=TRUE),AND(QUI!$B33&lt;&gt;"",QUI!$B33&lt;$B$3,DES_TURMA!$O$5=TRUE),AND(SOC!$B33&lt;&gt;"",SOC!$B33&lt;$B$3,DES_TURMA!$P$5=TRUE)),"x",)</f>
        <v>0</v>
      </c>
      <c r="P37" s="72">
        <f>IF(OR(AND(ART!$C33&lt;&gt;"",ART!$C33&lt;$B$3,DES_TURMA!$D$5=TRUE),AND(BIO!$C33&lt;&gt;"",BIO!$C33&lt;$B$3,DES_TURMA!$E$5=TRUE),AND(ED_FIS!$C33&lt;&gt;"",ED_FIS!$C33&lt;$B$3,DES_TURMA!$F$5=TRUE),AND(FIL!$C33&lt;&gt;"",FIL!$C33&lt;$B$3,DES_TURMA!$G$5=TRUE),AND(FIS!$C33&lt;&gt;"",FIS!$C33&lt;$B$3,DES_TURMA!$H$5=TRUE),AND(GEO!$C33&lt;&gt;"",GEO!$C33&lt;$B$3,DES_TURMA!$I$5=TRUE),AND(HIST!$C33&lt;&gt;"",HIST!$C33&lt;$B$3,DES_TURMA!$J$5=TRUE),AND(ESP!$C33&lt;&gt;"",ESP!$C33&lt;$B$3,DES_TURMA!$K$5=TRUE),AND(ING!$C33&lt;&gt;"",ING!$C33&lt;$B$3,DES_TURMA!$L$5=TRUE),AND(LP!$C33&lt;&gt;"",LP!$C33&lt;$B$3,DES_TURMA!$M$5=TRUE),AND(MAT!$C33&lt;&gt;"",MAT!$C33&lt;$B$3,DES_TURMA!$N$5=TRUE),AND(QUI!$C33&lt;&gt;"",QUI!$C33&lt;$B$3,DES_TURMA!$O$5=TRUE),AND(SOC!$C33&lt;&gt;"",SOC!$C33&lt;$B$3,DES_TURMA!$P$5=TRUE)),"x",)</f>
        <v>0</v>
      </c>
      <c r="Q37" s="72">
        <f>IF(OR(AND(ART!$D33&lt;&gt;"",ART!$D33&lt;$B$3,DES_TURMA!$D$5=TRUE),AND(BIO!$D33&lt;&gt;"",BIO!$D33&lt;$B$3,DES_TURMA!$E$5=TRUE),AND(ED_FIS!$D33&lt;&gt;"",ED_FIS!$D33&lt;$B$3,DES_TURMA!$F$5=TRUE),AND(FIL!$D33&lt;&gt;"",FIL!$D33&lt;$B$3,DES_TURMA!$G$5=TRUE),AND(FIS!$D33&lt;&gt;"",FIS!$D33&lt;$B$3,DES_TURMA!$H$5=TRUE),AND(GEO!$D33&lt;&gt;"",GEO!$D33&lt;$B$3,DES_TURMA!$I$5=TRUE),AND(HIST!$D33&lt;&gt;"",HIST!$D33&lt;$B$3,DES_TURMA!$J$5=TRUE),AND(ESP!$D33&lt;&gt;"",ESP!$D33&lt;$B$3,DES_TURMA!$K$5=TRUE),AND(ING!$D33&lt;&gt;"",ING!$D33&lt;$B$3,DES_TURMA!$L$5=TRUE),AND(LP!$D33&lt;&gt;"",LP!$D33&lt;$B$3,DES_TURMA!$M$5=TRUE),AND(MAT!$D33&lt;&gt;"",MAT!$D33&lt;$B$3,DES_TURMA!$N$5=TRUE),AND(QUI!$D33&lt;&gt;"",QUI!$D33&lt;$B$3,DES_TURMA!$O$5=TRUE),AND(SOC!$D33&lt;&gt;"",SOC!$D33&lt;$B$3,DES_TURMA!$P$5=TRUE)),"x",)</f>
        <v>0</v>
      </c>
      <c r="R37" s="72">
        <f>IF(OR(AND(ART!$E33&lt;&gt;"",ART!$E33&lt;$B$3,DES_TURMA!$D$5=TRUE),AND(BIO!$E33&lt;&gt;"",BIO!$E33&lt;$B$3,DES_TURMA!$E$5=TRUE),AND(ED_FIS!$E33&lt;&gt;"",ED_FIS!$E33&lt;$B$3,DES_TURMA!$F$5=TRUE),AND(FIL!$E33&lt;&gt;"",FIL!$E33&lt;$B$3,DES_TURMA!$G$5=TRUE),AND(FIS!$E33&lt;&gt;"",FIS!$E33&lt;$B$3,DES_TURMA!$H$5=TRUE),AND(GEO!$E33&lt;&gt;"",GEO!$E33&lt;$B$3,DES_TURMA!$I$5=TRUE),AND(HIST!$E33&lt;&gt;"",HIST!$E33&lt;$B$3,DES_TURMA!$J$5=TRUE),AND(ESP!$E33&lt;&gt;"",ESP!$E33&lt;$B$3,DES_TURMA!$K$5=TRUE),AND(ING!$E33&lt;&gt;"",ING!$E33&lt;$B$3,DES_TURMA!$L$5=TRUE),AND(LP!$E33&lt;&gt;"",LP!$E33&lt;$B$3,DES_TURMA!$M$5=TRUE),AND(MAT!$E33&lt;&gt;"",MAT!$E33&lt;$B$3,DES_TURMA!$N$5=TRUE),AND(QUI!$E33&lt;&gt;"",QUI!$E33&lt;$B$3,DES_TURMA!$O$5=TRUE),AND(SOC!$E33&lt;&gt;"",SOC!$E33&lt;$B$3,DES_TURMA!$P$5=TRUE)),"x",)</f>
        <v>0</v>
      </c>
      <c r="S37" s="73">
        <f t="shared" si="0"/>
        <v>0</v>
      </c>
    </row>
    <row r="38" spans="1:19" ht="15.75" customHeight="1">
      <c r="A38" s="8" t="str">
        <f>ALNS!A34</f>
        <v>Nicolas samuel Bezerra de Souza</v>
      </c>
      <c r="B38" s="9" t="str">
        <f>IF(DES_TURMA!$D$5=TRUE,IF(ART!$G34&lt;$B$3,"x",IF(AND(ART!$A34&lt;&gt;"",ART!$G34=""),"xx","")),)</f>
        <v>xx</v>
      </c>
      <c r="C38" s="9" t="str">
        <f>IF(DES_TURMA!$E$5=TRUE,IF(BIO!G34&lt;$B$3,"x",IF(AND(BIO!A34&lt;&gt;"",BIO!G34=""),"xx","")),)</f>
        <v>xx</v>
      </c>
      <c r="D38" s="9" t="str">
        <f>IF(DES_TURMA!$F$5=TRUE,IF(ED_FIS!$G34&lt;$B$3,"x",IF(AND(ED_FIS!$A34&lt;&gt;"",ED_FIS!$G34=""),"xx","")),)</f>
        <v>xx</v>
      </c>
      <c r="E38" s="11" t="str">
        <f>IF(DES_TURMA!$G$5=TRUE,IF(FIL!$G34&lt;$B$3,"x",IF(AND(FIL!$A34&lt;&gt;"",FIL!$G34=""),"xx","")),)</f>
        <v>xx</v>
      </c>
      <c r="F38" s="11" t="str">
        <f>IF(DES_TURMA!$H$5=TRUE,IF(FIS!$G34&lt;$B$3,"x",IF(AND(FIS!$A34&lt;&gt;"",FIS!$G34=""),"xx","")),)</f>
        <v>xx</v>
      </c>
      <c r="G38" s="9">
        <f>IF(DES_TURMA!$I$5=TRUE,IF(GEO!$G34&lt;$B$3,"x",IF(AND(GEO!$A34&lt;&gt;"",GEO!$G34=""),"xx","")),)</f>
        <v>0</v>
      </c>
      <c r="H38" s="9">
        <f>IF(DES_TURMA!$J$5=TRUE,IF(HIST!$G34&lt;$B$3,"x",IF(AND(HIST!$A34&lt;&gt;"",HIST!$G34=""),"xx","")),)</f>
        <v>0</v>
      </c>
      <c r="I38" s="9">
        <f>IF(DES_TURMA!$K$5=TRUE,IF(ESP!$G34&lt;$B$3,"x",IF(AND(ESP!$A34&lt;&gt;"",ESP!$G34=""),"xx","")),)</f>
        <v>0</v>
      </c>
      <c r="J38" s="9">
        <f>IF(DES_TURMA!$L$5=TRUE,IF(ING!$G34&lt;$B$3,"x",IF(AND(ING!$A34&lt;&gt;"",ING!$G34=""),"xx","")),)</f>
        <v>0</v>
      </c>
      <c r="K38" s="9" t="str">
        <f>IF(DES_TURMA!$M$5=TRUE,IF(LP!$G34&lt;$B$3,"x",IF(AND(LP!$A34&lt;&gt;"",LP!$G34=""),"xx","")),)</f>
        <v>xx</v>
      </c>
      <c r="L38" s="9" t="str">
        <f>IF(DES_TURMA!$N$5=TRUE,IF(MAT!$G34&lt;$B$3,"x",IF(AND(MAT!$A34&lt;&gt;"",MAT!$G34=""),"xx","")),)</f>
        <v>xx</v>
      </c>
      <c r="M38" s="11" t="str">
        <f>IF(DES_TURMA!$O$5=TRUE,IF(QUI!$G34&lt;$B$3,"x",IF(AND(QUI!$A34&lt;&gt;"",QUI!$G34=""),"xx","")),)</f>
        <v>xx</v>
      </c>
      <c r="N38" s="11" t="str">
        <f>IF(DES_TURMA!$P$5=TRUE,IF(SOC!$G34&lt;$B$3,"x",IF(AND(SOC!$A34&lt;&gt;"",SOC!$G34=""),"xx","")),)</f>
        <v>xx</v>
      </c>
      <c r="O38" s="72">
        <f>IF(OR(AND(ART!$B34&lt;&gt;"",ART!$B34&lt;$B$3,DES_TURMA!$D$5=TRUE),AND(BIO!$B34&lt;&gt;"",BIO!$B34&lt;$B$3,DES_TURMA!$E$5=TRUE),AND(ED_FIS!$B34&lt;&gt;"",ED_FIS!$B34&lt;$B$3,DES_TURMA!$F$5=TRUE),AND(FIL!$B34&lt;&gt;"",FIL!$B34&lt;$B$3,DES_TURMA!$G$5=TRUE),AND(FIS!$B34&lt;&gt;"",FIS!$B34&lt;$B$3,DES_TURMA!$H$5=TRUE),AND(GEO!$B34&lt;&gt;"",GEO!$B34&lt;$B$3,DES_TURMA!$I$5=TRUE),AND(HIST!$B34&lt;&gt;"",HIST!$B34&lt;$B$3,DES_TURMA!$J$5=TRUE),AND(ESP!$B34&lt;&gt;"",ESP!$B34&lt;$B$3,DES_TURMA!$K$5=TRUE),AND(ING!$B34&lt;&gt;"",ING!$B34&lt;$B$3,DES_TURMA!$L$5=TRUE),AND(LP!$B34&lt;&gt;"",LP!$B34&lt;$B$3,DES_TURMA!$M$5=TRUE),AND(MAT!$B34&lt;&gt;"",MAT!$B34&lt;$B$3,DES_TURMA!$N$5=TRUE),AND(QUI!$B34&lt;&gt;"",QUI!$B34&lt;$B$3,DES_TURMA!$O$5=TRUE),AND(SOC!$B34&lt;&gt;"",SOC!$B34&lt;$B$3,DES_TURMA!$P$5=TRUE)),"x",)</f>
        <v>0</v>
      </c>
      <c r="P38" s="72">
        <f>IF(OR(AND(ART!$C34&lt;&gt;"",ART!$C34&lt;$B$3,DES_TURMA!$D$5=TRUE),AND(BIO!$C34&lt;&gt;"",BIO!$C34&lt;$B$3,DES_TURMA!$E$5=TRUE),AND(ED_FIS!$C34&lt;&gt;"",ED_FIS!$C34&lt;$B$3,DES_TURMA!$F$5=TRUE),AND(FIL!$C34&lt;&gt;"",FIL!$C34&lt;$B$3,DES_TURMA!$G$5=TRUE),AND(FIS!$C34&lt;&gt;"",FIS!$C34&lt;$B$3,DES_TURMA!$H$5=TRUE),AND(GEO!$C34&lt;&gt;"",GEO!$C34&lt;$B$3,DES_TURMA!$I$5=TRUE),AND(HIST!$C34&lt;&gt;"",HIST!$C34&lt;$B$3,DES_TURMA!$J$5=TRUE),AND(ESP!$C34&lt;&gt;"",ESP!$C34&lt;$B$3,DES_TURMA!$K$5=TRUE),AND(ING!$C34&lt;&gt;"",ING!$C34&lt;$B$3,DES_TURMA!$L$5=TRUE),AND(LP!$C34&lt;&gt;"",LP!$C34&lt;$B$3,DES_TURMA!$M$5=TRUE),AND(MAT!$C34&lt;&gt;"",MAT!$C34&lt;$B$3,DES_TURMA!$N$5=TRUE),AND(QUI!$C34&lt;&gt;"",QUI!$C34&lt;$B$3,DES_TURMA!$O$5=TRUE),AND(SOC!$C34&lt;&gt;"",SOC!$C34&lt;$B$3,DES_TURMA!$P$5=TRUE)),"x",)</f>
        <v>0</v>
      </c>
      <c r="Q38" s="72">
        <f>IF(OR(AND(ART!$D34&lt;&gt;"",ART!$D34&lt;$B$3,DES_TURMA!$D$5=TRUE),AND(BIO!$D34&lt;&gt;"",BIO!$D34&lt;$B$3,DES_TURMA!$E$5=TRUE),AND(ED_FIS!$D34&lt;&gt;"",ED_FIS!$D34&lt;$B$3,DES_TURMA!$F$5=TRUE),AND(FIL!$D34&lt;&gt;"",FIL!$D34&lt;$B$3,DES_TURMA!$G$5=TRUE),AND(FIS!$D34&lt;&gt;"",FIS!$D34&lt;$B$3,DES_TURMA!$H$5=TRUE),AND(GEO!$D34&lt;&gt;"",GEO!$D34&lt;$B$3,DES_TURMA!$I$5=TRUE),AND(HIST!$D34&lt;&gt;"",HIST!$D34&lt;$B$3,DES_TURMA!$J$5=TRUE),AND(ESP!$D34&lt;&gt;"",ESP!$D34&lt;$B$3,DES_TURMA!$K$5=TRUE),AND(ING!$D34&lt;&gt;"",ING!$D34&lt;$B$3,DES_TURMA!$L$5=TRUE),AND(LP!$D34&lt;&gt;"",LP!$D34&lt;$B$3,DES_TURMA!$M$5=TRUE),AND(MAT!$D34&lt;&gt;"",MAT!$D34&lt;$B$3,DES_TURMA!$N$5=TRUE),AND(QUI!$D34&lt;&gt;"",QUI!$D34&lt;$B$3,DES_TURMA!$O$5=TRUE),AND(SOC!$D34&lt;&gt;"",SOC!$D34&lt;$B$3,DES_TURMA!$P$5=TRUE)),"x",)</f>
        <v>0</v>
      </c>
      <c r="R38" s="72">
        <f>IF(OR(AND(ART!$E34&lt;&gt;"",ART!$E34&lt;$B$3,DES_TURMA!$D$5=TRUE),AND(BIO!$E34&lt;&gt;"",BIO!$E34&lt;$B$3,DES_TURMA!$E$5=TRUE),AND(ED_FIS!$E34&lt;&gt;"",ED_FIS!$E34&lt;$B$3,DES_TURMA!$F$5=TRUE),AND(FIL!$E34&lt;&gt;"",FIL!$E34&lt;$B$3,DES_TURMA!$G$5=TRUE),AND(FIS!$E34&lt;&gt;"",FIS!$E34&lt;$B$3,DES_TURMA!$H$5=TRUE),AND(GEO!$E34&lt;&gt;"",GEO!$E34&lt;$B$3,DES_TURMA!$I$5=TRUE),AND(HIST!$E34&lt;&gt;"",HIST!$E34&lt;$B$3,DES_TURMA!$J$5=TRUE),AND(ESP!$E34&lt;&gt;"",ESP!$E34&lt;$B$3,DES_TURMA!$K$5=TRUE),AND(ING!$E34&lt;&gt;"",ING!$E34&lt;$B$3,DES_TURMA!$L$5=TRUE),AND(LP!$E34&lt;&gt;"",LP!$E34&lt;$B$3,DES_TURMA!$M$5=TRUE),AND(MAT!$E34&lt;&gt;"",MAT!$E34&lt;$B$3,DES_TURMA!$N$5=TRUE),AND(QUI!$E34&lt;&gt;"",QUI!$E34&lt;$B$3,DES_TURMA!$O$5=TRUE),AND(SOC!$E34&lt;&gt;"",SOC!$E34&lt;$B$3,DES_TURMA!$P$5=TRUE)),"x",)</f>
        <v>0</v>
      </c>
      <c r="S38" s="73">
        <f t="shared" si="0"/>
        <v>0</v>
      </c>
    </row>
    <row r="39" spans="1:19" ht="15.75" customHeight="1">
      <c r="A39" s="15" t="str">
        <f>ALNS!A35</f>
        <v>Rafaelle Kymmi Carvalho Melo</v>
      </c>
      <c r="B39" s="16" t="str">
        <f>IF(DES_TURMA!$D$5=TRUE,IF(ART!$G35&lt;$B$3,"x",IF(AND(ART!$A35&lt;&gt;"",ART!$G35=""),"xx","")),)</f>
        <v>xx</v>
      </c>
      <c r="C39" s="16" t="str">
        <f>IF(DES_TURMA!$E$5=TRUE,IF(BIO!G35&lt;$B$3,"x",IF(AND(BIO!A35&lt;&gt;"",BIO!G35=""),"xx","")),)</f>
        <v>xx</v>
      </c>
      <c r="D39" s="16" t="str">
        <f>IF(DES_TURMA!$F$5=TRUE,IF(ED_FIS!$G35&lt;$B$3,"x",IF(AND(ED_FIS!$A35&lt;&gt;"",ED_FIS!$G35=""),"xx","")),)</f>
        <v>xx</v>
      </c>
      <c r="E39" s="18" t="str">
        <f>IF(DES_TURMA!$G$5=TRUE,IF(FIL!$G35&lt;$B$3,"x",IF(AND(FIL!$A35&lt;&gt;"",FIL!$G35=""),"xx","")),)</f>
        <v>xx</v>
      </c>
      <c r="F39" s="18" t="str">
        <f>IF(DES_TURMA!$H$5=TRUE,IF(FIS!$G35&lt;$B$3,"x",IF(AND(FIS!$A35&lt;&gt;"",FIS!$G35=""),"xx","")),)</f>
        <v>xx</v>
      </c>
      <c r="G39" s="16">
        <f>IF(DES_TURMA!$I$5=TRUE,IF(GEO!$G35&lt;$B$3,"x",IF(AND(GEO!$A35&lt;&gt;"",GEO!$G35=""),"xx","")),)</f>
        <v>0</v>
      </c>
      <c r="H39" s="16">
        <f>IF(DES_TURMA!$J$5=TRUE,IF(HIST!$G35&lt;$B$3,"x",IF(AND(HIST!$A35&lt;&gt;"",HIST!$G35=""),"xx","")),)</f>
        <v>0</v>
      </c>
      <c r="I39" s="16">
        <f>IF(DES_TURMA!$K$5=TRUE,IF(ESP!$G35&lt;$B$3,"x",IF(AND(ESP!$A35&lt;&gt;"",ESP!$G35=""),"xx","")),)</f>
        <v>0</v>
      </c>
      <c r="J39" s="16">
        <f>IF(DES_TURMA!$L$5=TRUE,IF(ING!$G35&lt;$B$3,"x",IF(AND(ING!$A35&lt;&gt;"",ING!$G35=""),"xx","")),)</f>
        <v>0</v>
      </c>
      <c r="K39" s="16" t="str">
        <f>IF(DES_TURMA!$M$5=TRUE,IF(LP!$G35&lt;$B$3,"x",IF(AND(LP!$A35&lt;&gt;"",LP!$G35=""),"xx","")),)</f>
        <v>xx</v>
      </c>
      <c r="L39" s="16" t="str">
        <f>IF(DES_TURMA!$N$5=TRUE,IF(MAT!$G35&lt;$B$3,"x",IF(AND(MAT!$A35&lt;&gt;"",MAT!$G35=""),"xx","")),)</f>
        <v>xx</v>
      </c>
      <c r="M39" s="18" t="str">
        <f>IF(DES_TURMA!$O$5=TRUE,IF(QUI!$G35&lt;$B$3,"x",IF(AND(QUI!$A35&lt;&gt;"",QUI!$G35=""),"xx","")),)</f>
        <v>xx</v>
      </c>
      <c r="N39" s="18" t="str">
        <f>IF(DES_TURMA!$P$5=TRUE,IF(SOC!$G35&lt;$B$3,"x",IF(AND(SOC!$A35&lt;&gt;"",SOC!$G35=""),"xx","")),)</f>
        <v>xx</v>
      </c>
      <c r="O39" s="72">
        <f>IF(OR(AND(ART!$B35&lt;&gt;"",ART!$B35&lt;$B$3,DES_TURMA!$D$5=TRUE),AND(BIO!$B35&lt;&gt;"",BIO!$B35&lt;$B$3,DES_TURMA!$E$5=TRUE),AND(ED_FIS!$B35&lt;&gt;"",ED_FIS!$B35&lt;$B$3,DES_TURMA!$F$5=TRUE),AND(FIL!$B35&lt;&gt;"",FIL!$B35&lt;$B$3,DES_TURMA!$G$5=TRUE),AND(FIS!$B35&lt;&gt;"",FIS!$B35&lt;$B$3,DES_TURMA!$H$5=TRUE),AND(GEO!$B35&lt;&gt;"",GEO!$B35&lt;$B$3,DES_TURMA!$I$5=TRUE),AND(HIST!$B35&lt;&gt;"",HIST!$B35&lt;$B$3,DES_TURMA!$J$5=TRUE),AND(ESP!$B35&lt;&gt;"",ESP!$B35&lt;$B$3,DES_TURMA!$K$5=TRUE),AND(ING!$B35&lt;&gt;"",ING!$B35&lt;$B$3,DES_TURMA!$L$5=TRUE),AND(LP!$B35&lt;&gt;"",LP!$B35&lt;$B$3,DES_TURMA!$M$5=TRUE),AND(MAT!$B35&lt;&gt;"",MAT!$B35&lt;$B$3,DES_TURMA!$N$5=TRUE),AND(QUI!$B35&lt;&gt;"",QUI!$B35&lt;$B$3,DES_TURMA!$O$5=TRUE),AND(SOC!$B35&lt;&gt;"",SOC!$B35&lt;$B$3,DES_TURMA!$P$5=TRUE)),"x",)</f>
        <v>0</v>
      </c>
      <c r="P39" s="72">
        <f>IF(OR(AND(ART!$C35&lt;&gt;"",ART!$C35&lt;$B$3,DES_TURMA!$D$5=TRUE),AND(BIO!$C35&lt;&gt;"",BIO!$C35&lt;$B$3,DES_TURMA!$E$5=TRUE),AND(ED_FIS!$C35&lt;&gt;"",ED_FIS!$C35&lt;$B$3,DES_TURMA!$F$5=TRUE),AND(FIL!$C35&lt;&gt;"",FIL!$C35&lt;$B$3,DES_TURMA!$G$5=TRUE),AND(FIS!$C35&lt;&gt;"",FIS!$C35&lt;$B$3,DES_TURMA!$H$5=TRUE),AND(GEO!$C35&lt;&gt;"",GEO!$C35&lt;$B$3,DES_TURMA!$I$5=TRUE),AND(HIST!$C35&lt;&gt;"",HIST!$C35&lt;$B$3,DES_TURMA!$J$5=TRUE),AND(ESP!$C35&lt;&gt;"",ESP!$C35&lt;$B$3,DES_TURMA!$K$5=TRUE),AND(ING!$C35&lt;&gt;"",ING!$C35&lt;$B$3,DES_TURMA!$L$5=TRUE),AND(LP!$C35&lt;&gt;"",LP!$C35&lt;$B$3,DES_TURMA!$M$5=TRUE),AND(MAT!$C35&lt;&gt;"",MAT!$C35&lt;$B$3,DES_TURMA!$N$5=TRUE),AND(QUI!$C35&lt;&gt;"",QUI!$C35&lt;$B$3,DES_TURMA!$O$5=TRUE),AND(SOC!$C35&lt;&gt;"",SOC!$C35&lt;$B$3,DES_TURMA!$P$5=TRUE)),"x",)</f>
        <v>0</v>
      </c>
      <c r="Q39" s="72">
        <f>IF(OR(AND(ART!$D35&lt;&gt;"",ART!$D35&lt;$B$3,DES_TURMA!$D$5=TRUE),AND(BIO!$D35&lt;&gt;"",BIO!$D35&lt;$B$3,DES_TURMA!$E$5=TRUE),AND(ED_FIS!$D35&lt;&gt;"",ED_FIS!$D35&lt;$B$3,DES_TURMA!$F$5=TRUE),AND(FIL!$D35&lt;&gt;"",FIL!$D35&lt;$B$3,DES_TURMA!$G$5=TRUE),AND(FIS!$D35&lt;&gt;"",FIS!$D35&lt;$B$3,DES_TURMA!$H$5=TRUE),AND(GEO!$D35&lt;&gt;"",GEO!$D35&lt;$B$3,DES_TURMA!$I$5=TRUE),AND(HIST!$D35&lt;&gt;"",HIST!$D35&lt;$B$3,DES_TURMA!$J$5=TRUE),AND(ESP!$D35&lt;&gt;"",ESP!$D35&lt;$B$3,DES_TURMA!$K$5=TRUE),AND(ING!$D35&lt;&gt;"",ING!$D35&lt;$B$3,DES_TURMA!$L$5=TRUE),AND(LP!$D35&lt;&gt;"",LP!$D35&lt;$B$3,DES_TURMA!$M$5=TRUE),AND(MAT!$D35&lt;&gt;"",MAT!$D35&lt;$B$3,DES_TURMA!$N$5=TRUE),AND(QUI!$D35&lt;&gt;"",QUI!$D35&lt;$B$3,DES_TURMA!$O$5=TRUE),AND(SOC!$D35&lt;&gt;"",SOC!$D35&lt;$B$3,DES_TURMA!$P$5=TRUE)),"x",)</f>
        <v>0</v>
      </c>
      <c r="R39" s="72">
        <f>IF(OR(AND(ART!$E35&lt;&gt;"",ART!$E35&lt;$B$3,DES_TURMA!$D$5=TRUE),AND(BIO!$E35&lt;&gt;"",BIO!$E35&lt;$B$3,DES_TURMA!$E$5=TRUE),AND(ED_FIS!$E35&lt;&gt;"",ED_FIS!$E35&lt;$B$3,DES_TURMA!$F$5=TRUE),AND(FIL!$E35&lt;&gt;"",FIL!$E35&lt;$B$3,DES_TURMA!$G$5=TRUE),AND(FIS!$E35&lt;&gt;"",FIS!$E35&lt;$B$3,DES_TURMA!$H$5=TRUE),AND(GEO!$E35&lt;&gt;"",GEO!$E35&lt;$B$3,DES_TURMA!$I$5=TRUE),AND(HIST!$E35&lt;&gt;"",HIST!$E35&lt;$B$3,DES_TURMA!$J$5=TRUE),AND(ESP!$E35&lt;&gt;"",ESP!$E35&lt;$B$3,DES_TURMA!$K$5=TRUE),AND(ING!$E35&lt;&gt;"",ING!$E35&lt;$B$3,DES_TURMA!$L$5=TRUE),AND(LP!$E35&lt;&gt;"",LP!$E35&lt;$B$3,DES_TURMA!$M$5=TRUE),AND(MAT!$E35&lt;&gt;"",MAT!$E35&lt;$B$3,DES_TURMA!$N$5=TRUE),AND(QUI!$E35&lt;&gt;"",QUI!$E35&lt;$B$3,DES_TURMA!$O$5=TRUE),AND(SOC!$E35&lt;&gt;"",SOC!$E35&lt;$B$3,DES_TURMA!$P$5=TRUE)),"x",)</f>
        <v>0</v>
      </c>
      <c r="S39" s="73">
        <f t="shared" si="0"/>
        <v>0</v>
      </c>
    </row>
    <row r="40" spans="1:19" ht="15.75" customHeight="1">
      <c r="A40" s="8" t="str">
        <f>ALNS!A36</f>
        <v>Raquel Silva Arnaud da Silva</v>
      </c>
      <c r="B40" s="9" t="str">
        <f>IF(DES_TURMA!$D$5=TRUE,IF(ART!$G36&lt;$B$3,"x",IF(AND(ART!$A36&lt;&gt;"",ART!$G36=""),"xx","")),)</f>
        <v>xx</v>
      </c>
      <c r="C40" s="9" t="str">
        <f>IF(DES_TURMA!$E$5=TRUE,IF(BIO!G36&lt;$B$3,"x",IF(AND(BIO!A36&lt;&gt;"",BIO!G36=""),"xx","")),)</f>
        <v>xx</v>
      </c>
      <c r="D40" s="9" t="str">
        <f>IF(DES_TURMA!$F$5=TRUE,IF(ED_FIS!$G36&lt;$B$3,"x",IF(AND(ED_FIS!$A36&lt;&gt;"",ED_FIS!$G36=""),"xx","")),)</f>
        <v>xx</v>
      </c>
      <c r="E40" s="11" t="str">
        <f>IF(DES_TURMA!$G$5=TRUE,IF(FIL!$G36&lt;$B$3,"x",IF(AND(FIL!$A36&lt;&gt;"",FIL!$G36=""),"xx","")),)</f>
        <v>xx</v>
      </c>
      <c r="F40" s="11" t="str">
        <f>IF(DES_TURMA!$H$5=TRUE,IF(FIS!$G36&lt;$B$3,"x",IF(AND(FIS!$A36&lt;&gt;"",FIS!$G36=""),"xx","")),)</f>
        <v>xx</v>
      </c>
      <c r="G40" s="9">
        <f>IF(DES_TURMA!$I$5=TRUE,IF(GEO!$G36&lt;$B$3,"x",IF(AND(GEO!$A36&lt;&gt;"",GEO!$G36=""),"xx","")),)</f>
        <v>0</v>
      </c>
      <c r="H40" s="9">
        <f>IF(DES_TURMA!$J$5=TRUE,IF(HIST!$G36&lt;$B$3,"x",IF(AND(HIST!$A36&lt;&gt;"",HIST!$G36=""),"xx","")),)</f>
        <v>0</v>
      </c>
      <c r="I40" s="9">
        <f>IF(DES_TURMA!$K$5=TRUE,IF(ESP!$G36&lt;$B$3,"x",IF(AND(ESP!$A36&lt;&gt;"",ESP!$G36=""),"xx","")),)</f>
        <v>0</v>
      </c>
      <c r="J40" s="9">
        <f>IF(DES_TURMA!$L$5=TRUE,IF(ING!$G36&lt;$B$3,"x",IF(AND(ING!$A36&lt;&gt;"",ING!$G36=""),"xx","")),)</f>
        <v>0</v>
      </c>
      <c r="K40" s="9" t="str">
        <f>IF(DES_TURMA!$M$5=TRUE,IF(LP!$G36&lt;$B$3,"x",IF(AND(LP!$A36&lt;&gt;"",LP!$G36=""),"xx","")),)</f>
        <v>xx</v>
      </c>
      <c r="L40" s="9" t="str">
        <f>IF(DES_TURMA!$N$5=TRUE,IF(MAT!$G36&lt;$B$3,"x",IF(AND(MAT!$A36&lt;&gt;"",MAT!$G36=""),"xx","")),)</f>
        <v>xx</v>
      </c>
      <c r="M40" s="11" t="str">
        <f>IF(DES_TURMA!$O$5=TRUE,IF(QUI!$G36&lt;$B$3,"x",IF(AND(QUI!$A36&lt;&gt;"",QUI!$G36=""),"xx","")),)</f>
        <v>xx</v>
      </c>
      <c r="N40" s="11" t="str">
        <f>IF(DES_TURMA!$P$5=TRUE,IF(SOC!$G36&lt;$B$3,"x",IF(AND(SOC!$A36&lt;&gt;"",SOC!$G36=""),"xx","")),)</f>
        <v>xx</v>
      </c>
      <c r="O40" s="72">
        <f>IF(OR(AND(ART!$B36&lt;&gt;"",ART!$B36&lt;$B$3,DES_TURMA!$D$5=TRUE),AND(BIO!$B36&lt;&gt;"",BIO!$B36&lt;$B$3,DES_TURMA!$E$5=TRUE),AND(ED_FIS!$B36&lt;&gt;"",ED_FIS!$B36&lt;$B$3,DES_TURMA!$F$5=TRUE),AND(FIL!$B36&lt;&gt;"",FIL!$B36&lt;$B$3,DES_TURMA!$G$5=TRUE),AND(FIS!$B36&lt;&gt;"",FIS!$B36&lt;$B$3,DES_TURMA!$H$5=TRUE),AND(GEO!$B36&lt;&gt;"",GEO!$B36&lt;$B$3,DES_TURMA!$I$5=TRUE),AND(HIST!$B36&lt;&gt;"",HIST!$B36&lt;$B$3,DES_TURMA!$J$5=TRUE),AND(ESP!$B36&lt;&gt;"",ESP!$B36&lt;$B$3,DES_TURMA!$K$5=TRUE),AND(ING!$B36&lt;&gt;"",ING!$B36&lt;$B$3,DES_TURMA!$L$5=TRUE),AND(LP!$B36&lt;&gt;"",LP!$B36&lt;$B$3,DES_TURMA!$M$5=TRUE),AND(MAT!$B36&lt;&gt;"",MAT!$B36&lt;$B$3,DES_TURMA!$N$5=TRUE),AND(QUI!$B36&lt;&gt;"",QUI!$B36&lt;$B$3,DES_TURMA!$O$5=TRUE),AND(SOC!$B36&lt;&gt;"",SOC!$B36&lt;$B$3,DES_TURMA!$P$5=TRUE)),"x",)</f>
        <v>0</v>
      </c>
      <c r="P40" s="72">
        <f>IF(OR(AND(ART!$C36&lt;&gt;"",ART!$C36&lt;$B$3,DES_TURMA!$D$5=TRUE),AND(BIO!$C36&lt;&gt;"",BIO!$C36&lt;$B$3,DES_TURMA!$E$5=TRUE),AND(ED_FIS!$C36&lt;&gt;"",ED_FIS!$C36&lt;$B$3,DES_TURMA!$F$5=TRUE),AND(FIL!$C36&lt;&gt;"",FIL!$C36&lt;$B$3,DES_TURMA!$G$5=TRUE),AND(FIS!$C36&lt;&gt;"",FIS!$C36&lt;$B$3,DES_TURMA!$H$5=TRUE),AND(GEO!$C36&lt;&gt;"",GEO!$C36&lt;$B$3,DES_TURMA!$I$5=TRUE),AND(HIST!$C36&lt;&gt;"",HIST!$C36&lt;$B$3,DES_TURMA!$J$5=TRUE),AND(ESP!$C36&lt;&gt;"",ESP!$C36&lt;$B$3,DES_TURMA!$K$5=TRUE),AND(ING!$C36&lt;&gt;"",ING!$C36&lt;$B$3,DES_TURMA!$L$5=TRUE),AND(LP!$C36&lt;&gt;"",LP!$C36&lt;$B$3,DES_TURMA!$M$5=TRUE),AND(MAT!$C36&lt;&gt;"",MAT!$C36&lt;$B$3,DES_TURMA!$N$5=TRUE),AND(QUI!$C36&lt;&gt;"",QUI!$C36&lt;$B$3,DES_TURMA!$O$5=TRUE),AND(SOC!$C36&lt;&gt;"",SOC!$C36&lt;$B$3,DES_TURMA!$P$5=TRUE)),"x",)</f>
        <v>0</v>
      </c>
      <c r="Q40" s="72">
        <f>IF(OR(AND(ART!$D36&lt;&gt;"",ART!$D36&lt;$B$3,DES_TURMA!$D$5=TRUE),AND(BIO!$D36&lt;&gt;"",BIO!$D36&lt;$B$3,DES_TURMA!$E$5=TRUE),AND(ED_FIS!$D36&lt;&gt;"",ED_FIS!$D36&lt;$B$3,DES_TURMA!$F$5=TRUE),AND(FIL!$D36&lt;&gt;"",FIL!$D36&lt;$B$3,DES_TURMA!$G$5=TRUE),AND(FIS!$D36&lt;&gt;"",FIS!$D36&lt;$B$3,DES_TURMA!$H$5=TRUE),AND(GEO!$D36&lt;&gt;"",GEO!$D36&lt;$B$3,DES_TURMA!$I$5=TRUE),AND(HIST!$D36&lt;&gt;"",HIST!$D36&lt;$B$3,DES_TURMA!$J$5=TRUE),AND(ESP!$D36&lt;&gt;"",ESP!$D36&lt;$B$3,DES_TURMA!$K$5=TRUE),AND(ING!$D36&lt;&gt;"",ING!$D36&lt;$B$3,DES_TURMA!$L$5=TRUE),AND(LP!$D36&lt;&gt;"",LP!$D36&lt;$B$3,DES_TURMA!$M$5=TRUE),AND(MAT!$D36&lt;&gt;"",MAT!$D36&lt;$B$3,DES_TURMA!$N$5=TRUE),AND(QUI!$D36&lt;&gt;"",QUI!$D36&lt;$B$3,DES_TURMA!$O$5=TRUE),AND(SOC!$D36&lt;&gt;"",SOC!$D36&lt;$B$3,DES_TURMA!$P$5=TRUE)),"x",)</f>
        <v>0</v>
      </c>
      <c r="R40" s="72">
        <f>IF(OR(AND(ART!$E36&lt;&gt;"",ART!$E36&lt;$B$3,DES_TURMA!$D$5=TRUE),AND(BIO!$E36&lt;&gt;"",BIO!$E36&lt;$B$3,DES_TURMA!$E$5=TRUE),AND(ED_FIS!$E36&lt;&gt;"",ED_FIS!$E36&lt;$B$3,DES_TURMA!$F$5=TRUE),AND(FIL!$E36&lt;&gt;"",FIL!$E36&lt;$B$3,DES_TURMA!$G$5=TRUE),AND(FIS!$E36&lt;&gt;"",FIS!$E36&lt;$B$3,DES_TURMA!$H$5=TRUE),AND(GEO!$E36&lt;&gt;"",GEO!$E36&lt;$B$3,DES_TURMA!$I$5=TRUE),AND(HIST!$E36&lt;&gt;"",HIST!$E36&lt;$B$3,DES_TURMA!$J$5=TRUE),AND(ESP!$E36&lt;&gt;"",ESP!$E36&lt;$B$3,DES_TURMA!$K$5=TRUE),AND(ING!$E36&lt;&gt;"",ING!$E36&lt;$B$3,DES_TURMA!$L$5=TRUE),AND(LP!$E36&lt;&gt;"",LP!$E36&lt;$B$3,DES_TURMA!$M$5=TRUE),AND(MAT!$E36&lt;&gt;"",MAT!$E36&lt;$B$3,DES_TURMA!$N$5=TRUE),AND(QUI!$E36&lt;&gt;"",QUI!$E36&lt;$B$3,DES_TURMA!$O$5=TRUE),AND(SOC!$E36&lt;&gt;"",SOC!$E36&lt;$B$3,DES_TURMA!$P$5=TRUE)),"x",)</f>
        <v>0</v>
      </c>
      <c r="S40" s="73">
        <f t="shared" si="0"/>
        <v>0</v>
      </c>
    </row>
    <row r="41" spans="1:19" ht="15.75" customHeight="1">
      <c r="A41" s="15" t="str">
        <f>ALNS!A37</f>
        <v>Rayssa Lima Travassos de Albuquerque</v>
      </c>
      <c r="B41" s="16" t="str">
        <f>IF(DES_TURMA!$D$5=TRUE,IF(ART!$G37&lt;$B$3,"x",IF(AND(ART!$A37&lt;&gt;"",ART!$G37=""),"xx","")),)</f>
        <v>xx</v>
      </c>
      <c r="C41" s="16" t="str">
        <f>IF(DES_TURMA!$E$5=TRUE,IF(BIO!G37&lt;$B$3,"x",IF(AND(BIO!A37&lt;&gt;"",BIO!G37=""),"xx","")),)</f>
        <v>xx</v>
      </c>
      <c r="D41" s="16" t="str">
        <f>IF(DES_TURMA!$F$5=TRUE,IF(ED_FIS!$G37&lt;$B$3,"x",IF(AND(ED_FIS!$A37&lt;&gt;"",ED_FIS!$G37=""),"xx","")),)</f>
        <v>xx</v>
      </c>
      <c r="E41" s="18" t="str">
        <f>IF(DES_TURMA!$G$5=TRUE,IF(FIL!$G37&lt;$B$3,"x",IF(AND(FIL!$A37&lt;&gt;"",FIL!$G37=""),"xx","")),)</f>
        <v>xx</v>
      </c>
      <c r="F41" s="18" t="str">
        <f>IF(DES_TURMA!$H$5=TRUE,IF(FIS!$G37&lt;$B$3,"x",IF(AND(FIS!$A37&lt;&gt;"",FIS!$G37=""),"xx","")),)</f>
        <v>xx</v>
      </c>
      <c r="G41" s="16">
        <f>IF(DES_TURMA!$I$5=TRUE,IF(GEO!$G37&lt;$B$3,"x",IF(AND(GEO!$A37&lt;&gt;"",GEO!$G37=""),"xx","")),)</f>
        <v>0</v>
      </c>
      <c r="H41" s="16">
        <f>IF(DES_TURMA!$J$5=TRUE,IF(HIST!$G37&lt;$B$3,"x",IF(AND(HIST!$A37&lt;&gt;"",HIST!$G37=""),"xx","")),)</f>
        <v>0</v>
      </c>
      <c r="I41" s="16">
        <f>IF(DES_TURMA!$K$5=TRUE,IF(ESP!$G37&lt;$B$3,"x",IF(AND(ESP!$A37&lt;&gt;"",ESP!$G37=""),"xx","")),)</f>
        <v>0</v>
      </c>
      <c r="J41" s="16">
        <f>IF(DES_TURMA!$L$5=TRUE,IF(ING!$G37&lt;$B$3,"x",IF(AND(ING!$A37&lt;&gt;"",ING!$G37=""),"xx","")),)</f>
        <v>0</v>
      </c>
      <c r="K41" s="16" t="str">
        <f>IF(DES_TURMA!$M$5=TRUE,IF(LP!$G37&lt;$B$3,"x",IF(AND(LP!$A37&lt;&gt;"",LP!$G37=""),"xx","")),)</f>
        <v>xx</v>
      </c>
      <c r="L41" s="16" t="str">
        <f>IF(DES_TURMA!$N$5=TRUE,IF(MAT!$G37&lt;$B$3,"x",IF(AND(MAT!$A37&lt;&gt;"",MAT!$G37=""),"xx","")),)</f>
        <v>xx</v>
      </c>
      <c r="M41" s="18" t="str">
        <f>IF(DES_TURMA!$O$5=TRUE,IF(QUI!$G37&lt;$B$3,"x",IF(AND(QUI!$A37&lt;&gt;"",QUI!$G37=""),"xx","")),)</f>
        <v>xx</v>
      </c>
      <c r="N41" s="18" t="str">
        <f>IF(DES_TURMA!$P$5=TRUE,IF(SOC!$G37&lt;$B$3,"x",IF(AND(SOC!$A37&lt;&gt;"",SOC!$G37=""),"xx","")),)</f>
        <v>xx</v>
      </c>
      <c r="O41" s="72">
        <f>IF(OR(AND(ART!$B37&lt;&gt;"",ART!$B37&lt;$B$3,DES_TURMA!$D$5=TRUE),AND(BIO!$B37&lt;&gt;"",BIO!$B37&lt;$B$3,DES_TURMA!$E$5=TRUE),AND(ED_FIS!$B37&lt;&gt;"",ED_FIS!$B37&lt;$B$3,DES_TURMA!$F$5=TRUE),AND(FIL!$B37&lt;&gt;"",FIL!$B37&lt;$B$3,DES_TURMA!$G$5=TRUE),AND(FIS!$B37&lt;&gt;"",FIS!$B37&lt;$B$3,DES_TURMA!$H$5=TRUE),AND(GEO!$B37&lt;&gt;"",GEO!$B37&lt;$B$3,DES_TURMA!$I$5=TRUE),AND(HIST!$B37&lt;&gt;"",HIST!$B37&lt;$B$3,DES_TURMA!$J$5=TRUE),AND(ESP!$B37&lt;&gt;"",ESP!$B37&lt;$B$3,DES_TURMA!$K$5=TRUE),AND(ING!$B37&lt;&gt;"",ING!$B37&lt;$B$3,DES_TURMA!$L$5=TRUE),AND(LP!$B37&lt;&gt;"",LP!$B37&lt;$B$3,DES_TURMA!$M$5=TRUE),AND(MAT!$B37&lt;&gt;"",MAT!$B37&lt;$B$3,DES_TURMA!$N$5=TRUE),AND(QUI!$B37&lt;&gt;"",QUI!$B37&lt;$B$3,DES_TURMA!$O$5=TRUE),AND(SOC!$B37&lt;&gt;"",SOC!$B37&lt;$B$3,DES_TURMA!$P$5=TRUE)),"x",)</f>
        <v>0</v>
      </c>
      <c r="P41" s="72">
        <f>IF(OR(AND(ART!$C37&lt;&gt;"",ART!$C37&lt;$B$3,DES_TURMA!$D$5=TRUE),AND(BIO!$C37&lt;&gt;"",BIO!$C37&lt;$B$3,DES_TURMA!$E$5=TRUE),AND(ED_FIS!$C37&lt;&gt;"",ED_FIS!$C37&lt;$B$3,DES_TURMA!$F$5=TRUE),AND(FIL!$C37&lt;&gt;"",FIL!$C37&lt;$B$3,DES_TURMA!$G$5=TRUE),AND(FIS!$C37&lt;&gt;"",FIS!$C37&lt;$B$3,DES_TURMA!$H$5=TRUE),AND(GEO!$C37&lt;&gt;"",GEO!$C37&lt;$B$3,DES_TURMA!$I$5=TRUE),AND(HIST!$C37&lt;&gt;"",HIST!$C37&lt;$B$3,DES_TURMA!$J$5=TRUE),AND(ESP!$C37&lt;&gt;"",ESP!$C37&lt;$B$3,DES_TURMA!$K$5=TRUE),AND(ING!$C37&lt;&gt;"",ING!$C37&lt;$B$3,DES_TURMA!$L$5=TRUE),AND(LP!$C37&lt;&gt;"",LP!$C37&lt;$B$3,DES_TURMA!$M$5=TRUE),AND(MAT!$C37&lt;&gt;"",MAT!$C37&lt;$B$3,DES_TURMA!$N$5=TRUE),AND(QUI!$C37&lt;&gt;"",QUI!$C37&lt;$B$3,DES_TURMA!$O$5=TRUE),AND(SOC!$C37&lt;&gt;"",SOC!$C37&lt;$B$3,DES_TURMA!$P$5=TRUE)),"x",)</f>
        <v>0</v>
      </c>
      <c r="Q41" s="72">
        <f>IF(OR(AND(ART!$D37&lt;&gt;"",ART!$D37&lt;$B$3,DES_TURMA!$D$5=TRUE),AND(BIO!$D37&lt;&gt;"",BIO!$D37&lt;$B$3,DES_TURMA!$E$5=TRUE),AND(ED_FIS!$D37&lt;&gt;"",ED_FIS!$D37&lt;$B$3,DES_TURMA!$F$5=TRUE),AND(FIL!$D37&lt;&gt;"",FIL!$D37&lt;$B$3,DES_TURMA!$G$5=TRUE),AND(FIS!$D37&lt;&gt;"",FIS!$D37&lt;$B$3,DES_TURMA!$H$5=TRUE),AND(GEO!$D37&lt;&gt;"",GEO!$D37&lt;$B$3,DES_TURMA!$I$5=TRUE),AND(HIST!$D37&lt;&gt;"",HIST!$D37&lt;$B$3,DES_TURMA!$J$5=TRUE),AND(ESP!$D37&lt;&gt;"",ESP!$D37&lt;$B$3,DES_TURMA!$K$5=TRUE),AND(ING!$D37&lt;&gt;"",ING!$D37&lt;$B$3,DES_TURMA!$L$5=TRUE),AND(LP!$D37&lt;&gt;"",LP!$D37&lt;$B$3,DES_TURMA!$M$5=TRUE),AND(MAT!$D37&lt;&gt;"",MAT!$D37&lt;$B$3,DES_TURMA!$N$5=TRUE),AND(QUI!$D37&lt;&gt;"",QUI!$D37&lt;$B$3,DES_TURMA!$O$5=TRUE),AND(SOC!$D37&lt;&gt;"",SOC!$D37&lt;$B$3,DES_TURMA!$P$5=TRUE)),"x",)</f>
        <v>0</v>
      </c>
      <c r="R41" s="72">
        <f>IF(OR(AND(ART!$E37&lt;&gt;"",ART!$E37&lt;$B$3,DES_TURMA!$D$5=TRUE),AND(BIO!$E37&lt;&gt;"",BIO!$E37&lt;$B$3,DES_TURMA!$E$5=TRUE),AND(ED_FIS!$E37&lt;&gt;"",ED_FIS!$E37&lt;$B$3,DES_TURMA!$F$5=TRUE),AND(FIL!$E37&lt;&gt;"",FIL!$E37&lt;$B$3,DES_TURMA!$G$5=TRUE),AND(FIS!$E37&lt;&gt;"",FIS!$E37&lt;$B$3,DES_TURMA!$H$5=TRUE),AND(GEO!$E37&lt;&gt;"",GEO!$E37&lt;$B$3,DES_TURMA!$I$5=TRUE),AND(HIST!$E37&lt;&gt;"",HIST!$E37&lt;$B$3,DES_TURMA!$J$5=TRUE),AND(ESP!$E37&lt;&gt;"",ESP!$E37&lt;$B$3,DES_TURMA!$K$5=TRUE),AND(ING!$E37&lt;&gt;"",ING!$E37&lt;$B$3,DES_TURMA!$L$5=TRUE),AND(LP!$E37&lt;&gt;"",LP!$E37&lt;$B$3,DES_TURMA!$M$5=TRUE),AND(MAT!$E37&lt;&gt;"",MAT!$E37&lt;$B$3,DES_TURMA!$N$5=TRUE),AND(QUI!$E37&lt;&gt;"",QUI!$E37&lt;$B$3,DES_TURMA!$O$5=TRUE),AND(SOC!$E37&lt;&gt;"",SOC!$E37&lt;$B$3,DES_TURMA!$P$5=TRUE)),"x",)</f>
        <v>0</v>
      </c>
      <c r="S41" s="73">
        <f t="shared" si="0"/>
        <v>0</v>
      </c>
    </row>
    <row r="42" spans="1:19" ht="15.75" customHeight="1">
      <c r="A42" s="8" t="str">
        <f>ALNS!A38</f>
        <v>Rhanna Nicolle Santos Silva</v>
      </c>
      <c r="B42" s="9" t="str">
        <f>IF(DES_TURMA!$D$5=TRUE,IF(ART!$G38&lt;$B$3,"x",IF(AND(ART!$A38&lt;&gt;"",ART!$G38=""),"xx","")),)</f>
        <v>xx</v>
      </c>
      <c r="C42" s="9" t="str">
        <f>IF(DES_TURMA!$E$5=TRUE,IF(BIO!G38&lt;$B$3,"x",IF(AND(BIO!A38&lt;&gt;"",BIO!G38=""),"xx","")),)</f>
        <v>xx</v>
      </c>
      <c r="D42" s="9" t="str">
        <f>IF(DES_TURMA!$F$5=TRUE,IF(ED_FIS!$G38&lt;$B$3,"x",IF(AND(ED_FIS!$A38&lt;&gt;"",ED_FIS!$G38=""),"xx","")),)</f>
        <v>xx</v>
      </c>
      <c r="E42" s="11" t="str">
        <f>IF(DES_TURMA!$G$5=TRUE,IF(FIL!$G38&lt;$B$3,"x",IF(AND(FIL!$A38&lt;&gt;"",FIL!$G38=""),"xx","")),)</f>
        <v>xx</v>
      </c>
      <c r="F42" s="11" t="str">
        <f>IF(DES_TURMA!$H$5=TRUE,IF(FIS!$G38&lt;$B$3,"x",IF(AND(FIS!$A38&lt;&gt;"",FIS!$G38=""),"xx","")),)</f>
        <v>xx</v>
      </c>
      <c r="G42" s="9">
        <f>IF(DES_TURMA!$I$5=TRUE,IF(GEO!$G38&lt;$B$3,"x",IF(AND(GEO!$A38&lt;&gt;"",GEO!$G38=""),"xx","")),)</f>
        <v>0</v>
      </c>
      <c r="H42" s="9">
        <f>IF(DES_TURMA!$J$5=TRUE,IF(HIST!$G38&lt;$B$3,"x",IF(AND(HIST!$A38&lt;&gt;"",HIST!$G38=""),"xx","")),)</f>
        <v>0</v>
      </c>
      <c r="I42" s="9">
        <f>IF(DES_TURMA!$K$5=TRUE,IF(ESP!$G38&lt;$B$3,"x",IF(AND(ESP!$A38&lt;&gt;"",ESP!$G38=""),"xx","")),)</f>
        <v>0</v>
      </c>
      <c r="J42" s="9">
        <f>IF(DES_TURMA!$L$5=TRUE,IF(ING!$G38&lt;$B$3,"x",IF(AND(ING!$A38&lt;&gt;"",ING!$G38=""),"xx","")),)</f>
        <v>0</v>
      </c>
      <c r="K42" s="9" t="str">
        <f>IF(DES_TURMA!$M$5=TRUE,IF(LP!$G38&lt;$B$3,"x",IF(AND(LP!$A38&lt;&gt;"",LP!$G38=""),"xx","")),)</f>
        <v>xx</v>
      </c>
      <c r="L42" s="9" t="str">
        <f>IF(DES_TURMA!$N$5=TRUE,IF(MAT!$G38&lt;$B$3,"x",IF(AND(MAT!$A38&lt;&gt;"",MAT!$G38=""),"xx","")),)</f>
        <v>xx</v>
      </c>
      <c r="M42" s="11" t="str">
        <f>IF(DES_TURMA!$O$5=TRUE,IF(QUI!$G38&lt;$B$3,"x",IF(AND(QUI!$A38&lt;&gt;"",QUI!$G38=""),"xx","")),)</f>
        <v>xx</v>
      </c>
      <c r="N42" s="11" t="str">
        <f>IF(DES_TURMA!$P$5=TRUE,IF(SOC!$G38&lt;$B$3,"x",IF(AND(SOC!$A38&lt;&gt;"",SOC!$G38=""),"xx","")),)</f>
        <v>xx</v>
      </c>
      <c r="O42" s="72">
        <f>IF(OR(AND(ART!$B38&lt;&gt;"",ART!$B38&lt;$B$3,DES_TURMA!$D$5=TRUE),AND(BIO!$B38&lt;&gt;"",BIO!$B38&lt;$B$3,DES_TURMA!$E$5=TRUE),AND(ED_FIS!$B38&lt;&gt;"",ED_FIS!$B38&lt;$B$3,DES_TURMA!$F$5=TRUE),AND(FIL!$B38&lt;&gt;"",FIL!$B38&lt;$B$3,DES_TURMA!$G$5=TRUE),AND(FIS!$B38&lt;&gt;"",FIS!$B38&lt;$B$3,DES_TURMA!$H$5=TRUE),AND(GEO!$B38&lt;&gt;"",GEO!$B38&lt;$B$3,DES_TURMA!$I$5=TRUE),AND(HIST!$B38&lt;&gt;"",HIST!$B38&lt;$B$3,DES_TURMA!$J$5=TRUE),AND(ESP!$B38&lt;&gt;"",ESP!$B38&lt;$B$3,DES_TURMA!$K$5=TRUE),AND(ING!$B38&lt;&gt;"",ING!$B38&lt;$B$3,DES_TURMA!$L$5=TRUE),AND(LP!$B38&lt;&gt;"",LP!$B38&lt;$B$3,DES_TURMA!$M$5=TRUE),AND(MAT!$B38&lt;&gt;"",MAT!$B38&lt;$B$3,DES_TURMA!$N$5=TRUE),AND(QUI!$B38&lt;&gt;"",QUI!$B38&lt;$B$3,DES_TURMA!$O$5=TRUE),AND(SOC!$B38&lt;&gt;"",SOC!$B38&lt;$B$3,DES_TURMA!$P$5=TRUE)),"x",)</f>
        <v>0</v>
      </c>
      <c r="P42" s="72">
        <f>IF(OR(AND(ART!$C38&lt;&gt;"",ART!$C38&lt;$B$3,DES_TURMA!$D$5=TRUE),AND(BIO!$C38&lt;&gt;"",BIO!$C38&lt;$B$3,DES_TURMA!$E$5=TRUE),AND(ED_FIS!$C38&lt;&gt;"",ED_FIS!$C38&lt;$B$3,DES_TURMA!$F$5=TRUE),AND(FIL!$C38&lt;&gt;"",FIL!$C38&lt;$B$3,DES_TURMA!$G$5=TRUE),AND(FIS!$C38&lt;&gt;"",FIS!$C38&lt;$B$3,DES_TURMA!$H$5=TRUE),AND(GEO!$C38&lt;&gt;"",GEO!$C38&lt;$B$3,DES_TURMA!$I$5=TRUE),AND(HIST!$C38&lt;&gt;"",HIST!$C38&lt;$B$3,DES_TURMA!$J$5=TRUE),AND(ESP!$C38&lt;&gt;"",ESP!$C38&lt;$B$3,DES_TURMA!$K$5=TRUE),AND(ING!$C38&lt;&gt;"",ING!$C38&lt;$B$3,DES_TURMA!$L$5=TRUE),AND(LP!$C38&lt;&gt;"",LP!$C38&lt;$B$3,DES_TURMA!$M$5=TRUE),AND(MAT!$C38&lt;&gt;"",MAT!$C38&lt;$B$3,DES_TURMA!$N$5=TRUE),AND(QUI!$C38&lt;&gt;"",QUI!$C38&lt;$B$3,DES_TURMA!$O$5=TRUE),AND(SOC!$C38&lt;&gt;"",SOC!$C38&lt;$B$3,DES_TURMA!$P$5=TRUE)),"x",)</f>
        <v>0</v>
      </c>
      <c r="Q42" s="72">
        <f>IF(OR(AND(ART!$D38&lt;&gt;"",ART!$D38&lt;$B$3,DES_TURMA!$D$5=TRUE),AND(BIO!$D38&lt;&gt;"",BIO!$D38&lt;$B$3,DES_TURMA!$E$5=TRUE),AND(ED_FIS!$D38&lt;&gt;"",ED_FIS!$D38&lt;$B$3,DES_TURMA!$F$5=TRUE),AND(FIL!$D38&lt;&gt;"",FIL!$D38&lt;$B$3,DES_TURMA!$G$5=TRUE),AND(FIS!$D38&lt;&gt;"",FIS!$D38&lt;$B$3,DES_TURMA!$H$5=TRUE),AND(GEO!$D38&lt;&gt;"",GEO!$D38&lt;$B$3,DES_TURMA!$I$5=TRUE),AND(HIST!$D38&lt;&gt;"",HIST!$D38&lt;$B$3,DES_TURMA!$J$5=TRUE),AND(ESP!$D38&lt;&gt;"",ESP!$D38&lt;$B$3,DES_TURMA!$K$5=TRUE),AND(ING!$D38&lt;&gt;"",ING!$D38&lt;$B$3,DES_TURMA!$L$5=TRUE),AND(LP!$D38&lt;&gt;"",LP!$D38&lt;$B$3,DES_TURMA!$M$5=TRUE),AND(MAT!$D38&lt;&gt;"",MAT!$D38&lt;$B$3,DES_TURMA!$N$5=TRUE),AND(QUI!$D38&lt;&gt;"",QUI!$D38&lt;$B$3,DES_TURMA!$O$5=TRUE),AND(SOC!$D38&lt;&gt;"",SOC!$D38&lt;$B$3,DES_TURMA!$P$5=TRUE)),"x",)</f>
        <v>0</v>
      </c>
      <c r="R42" s="72">
        <f>IF(OR(AND(ART!$E38&lt;&gt;"",ART!$E38&lt;$B$3,DES_TURMA!$D$5=TRUE),AND(BIO!$E38&lt;&gt;"",BIO!$E38&lt;$B$3,DES_TURMA!$E$5=TRUE),AND(ED_FIS!$E38&lt;&gt;"",ED_FIS!$E38&lt;$B$3,DES_TURMA!$F$5=TRUE),AND(FIL!$E38&lt;&gt;"",FIL!$E38&lt;$B$3,DES_TURMA!$G$5=TRUE),AND(FIS!$E38&lt;&gt;"",FIS!$E38&lt;$B$3,DES_TURMA!$H$5=TRUE),AND(GEO!$E38&lt;&gt;"",GEO!$E38&lt;$B$3,DES_TURMA!$I$5=TRUE),AND(HIST!$E38&lt;&gt;"",HIST!$E38&lt;$B$3,DES_TURMA!$J$5=TRUE),AND(ESP!$E38&lt;&gt;"",ESP!$E38&lt;$B$3,DES_TURMA!$K$5=TRUE),AND(ING!$E38&lt;&gt;"",ING!$E38&lt;$B$3,DES_TURMA!$L$5=TRUE),AND(LP!$E38&lt;&gt;"",LP!$E38&lt;$B$3,DES_TURMA!$M$5=TRUE),AND(MAT!$E38&lt;&gt;"",MAT!$E38&lt;$B$3,DES_TURMA!$N$5=TRUE),AND(QUI!$E38&lt;&gt;"",QUI!$E38&lt;$B$3,DES_TURMA!$O$5=TRUE),AND(SOC!$E38&lt;&gt;"",SOC!$E38&lt;$B$3,DES_TURMA!$P$5=TRUE)),"x",)</f>
        <v>0</v>
      </c>
      <c r="S42" s="73">
        <f t="shared" si="0"/>
        <v>0</v>
      </c>
    </row>
    <row r="43" spans="1:19" ht="15.75" customHeight="1">
      <c r="A43" s="15" t="str">
        <f>ALNS!A39</f>
        <v>Sara Clara Oliveira Farias</v>
      </c>
      <c r="B43" s="16" t="str">
        <f>IF(DES_TURMA!$D$5=TRUE,IF(ART!$G39&lt;$B$3,"x",IF(AND(ART!$A39&lt;&gt;"",ART!$G39=""),"xx","")),)</f>
        <v>xx</v>
      </c>
      <c r="C43" s="16" t="str">
        <f>IF(DES_TURMA!$E$5=TRUE,IF(BIO!G39&lt;$B$3,"x",IF(AND(BIO!A39&lt;&gt;"",BIO!G39=""),"xx","")),)</f>
        <v>xx</v>
      </c>
      <c r="D43" s="16" t="str">
        <f>IF(DES_TURMA!$F$5=TRUE,IF(ED_FIS!$G39&lt;$B$3,"x",IF(AND(ED_FIS!$A39&lt;&gt;"",ED_FIS!$G39=""),"xx","")),)</f>
        <v>xx</v>
      </c>
      <c r="E43" s="18" t="str">
        <f>IF(DES_TURMA!$G$5=TRUE,IF(FIL!$G39&lt;$B$3,"x",IF(AND(FIL!$A39&lt;&gt;"",FIL!$G39=""),"xx","")),)</f>
        <v>xx</v>
      </c>
      <c r="F43" s="18" t="str">
        <f>IF(DES_TURMA!$H$5=TRUE,IF(FIS!$G39&lt;$B$3,"x",IF(AND(FIS!$A39&lt;&gt;"",FIS!$G39=""),"xx","")),)</f>
        <v>xx</v>
      </c>
      <c r="G43" s="16">
        <f>IF(DES_TURMA!$I$5=TRUE,IF(GEO!$G39&lt;$B$3,"x",IF(AND(GEO!$A39&lt;&gt;"",GEO!$G39=""),"xx","")),)</f>
        <v>0</v>
      </c>
      <c r="H43" s="16">
        <f>IF(DES_TURMA!$J$5=TRUE,IF(HIST!$G39&lt;$B$3,"x",IF(AND(HIST!$A39&lt;&gt;"",HIST!$G39=""),"xx","")),)</f>
        <v>0</v>
      </c>
      <c r="I43" s="16">
        <f>IF(DES_TURMA!$K$5=TRUE,IF(ESP!$G39&lt;$B$3,"x",IF(AND(ESP!$A39&lt;&gt;"",ESP!$G39=""),"xx","")),)</f>
        <v>0</v>
      </c>
      <c r="J43" s="16">
        <f>IF(DES_TURMA!$L$5=TRUE,IF(ING!$G39&lt;$B$3,"x",IF(AND(ING!$A39&lt;&gt;"",ING!$G39=""),"xx","")),)</f>
        <v>0</v>
      </c>
      <c r="K43" s="16" t="str">
        <f>IF(DES_TURMA!$M$5=TRUE,IF(LP!$G39&lt;$B$3,"x",IF(AND(LP!$A39&lt;&gt;"",LP!$G39=""),"xx","")),)</f>
        <v>xx</v>
      </c>
      <c r="L43" s="16" t="str">
        <f>IF(DES_TURMA!$N$5=TRUE,IF(MAT!$G39&lt;$B$3,"x",IF(AND(MAT!$A39&lt;&gt;"",MAT!$G39=""),"xx","")),)</f>
        <v>xx</v>
      </c>
      <c r="M43" s="18" t="str">
        <f>IF(DES_TURMA!$O$5=TRUE,IF(QUI!$G39&lt;$B$3,"x",IF(AND(QUI!$A39&lt;&gt;"",QUI!$G39=""),"xx","")),)</f>
        <v>xx</v>
      </c>
      <c r="N43" s="18" t="str">
        <f>IF(DES_TURMA!$P$5=TRUE,IF(SOC!$G39&lt;$B$3,"x",IF(AND(SOC!$A39&lt;&gt;"",SOC!$G39=""),"xx","")),)</f>
        <v>xx</v>
      </c>
      <c r="O43" s="72">
        <f>IF(OR(AND(ART!$B39&lt;&gt;"",ART!$B39&lt;$B$3,DES_TURMA!$D$5=TRUE),AND(BIO!$B39&lt;&gt;"",BIO!$B39&lt;$B$3,DES_TURMA!$E$5=TRUE),AND(ED_FIS!$B39&lt;&gt;"",ED_FIS!$B39&lt;$B$3,DES_TURMA!$F$5=TRUE),AND(FIL!$B39&lt;&gt;"",FIL!$B39&lt;$B$3,DES_TURMA!$G$5=TRUE),AND(FIS!$B39&lt;&gt;"",FIS!$B39&lt;$B$3,DES_TURMA!$H$5=TRUE),AND(GEO!$B39&lt;&gt;"",GEO!$B39&lt;$B$3,DES_TURMA!$I$5=TRUE),AND(HIST!$B39&lt;&gt;"",HIST!$B39&lt;$B$3,DES_TURMA!$J$5=TRUE),AND(ESP!$B39&lt;&gt;"",ESP!$B39&lt;$B$3,DES_TURMA!$K$5=TRUE),AND(ING!$B39&lt;&gt;"",ING!$B39&lt;$B$3,DES_TURMA!$L$5=TRUE),AND(LP!$B39&lt;&gt;"",LP!$B39&lt;$B$3,DES_TURMA!$M$5=TRUE),AND(MAT!$B39&lt;&gt;"",MAT!$B39&lt;$B$3,DES_TURMA!$N$5=TRUE),AND(QUI!$B39&lt;&gt;"",QUI!$B39&lt;$B$3,DES_TURMA!$O$5=TRUE),AND(SOC!$B39&lt;&gt;"",SOC!$B39&lt;$B$3,DES_TURMA!$P$5=TRUE)),"x",)</f>
        <v>0</v>
      </c>
      <c r="P43" s="72">
        <f>IF(OR(AND(ART!$C39&lt;&gt;"",ART!$C39&lt;$B$3,DES_TURMA!$D$5=TRUE),AND(BIO!$C39&lt;&gt;"",BIO!$C39&lt;$B$3,DES_TURMA!$E$5=TRUE),AND(ED_FIS!$C39&lt;&gt;"",ED_FIS!$C39&lt;$B$3,DES_TURMA!$F$5=TRUE),AND(FIL!$C39&lt;&gt;"",FIL!$C39&lt;$B$3,DES_TURMA!$G$5=TRUE),AND(FIS!$C39&lt;&gt;"",FIS!$C39&lt;$B$3,DES_TURMA!$H$5=TRUE),AND(GEO!$C39&lt;&gt;"",GEO!$C39&lt;$B$3,DES_TURMA!$I$5=TRUE),AND(HIST!$C39&lt;&gt;"",HIST!$C39&lt;$B$3,DES_TURMA!$J$5=TRUE),AND(ESP!$C39&lt;&gt;"",ESP!$C39&lt;$B$3,DES_TURMA!$K$5=TRUE),AND(ING!$C39&lt;&gt;"",ING!$C39&lt;$B$3,DES_TURMA!$L$5=TRUE),AND(LP!$C39&lt;&gt;"",LP!$C39&lt;$B$3,DES_TURMA!$M$5=TRUE),AND(MAT!$C39&lt;&gt;"",MAT!$C39&lt;$B$3,DES_TURMA!$N$5=TRUE),AND(QUI!$C39&lt;&gt;"",QUI!$C39&lt;$B$3,DES_TURMA!$O$5=TRUE),AND(SOC!$C39&lt;&gt;"",SOC!$C39&lt;$B$3,DES_TURMA!$P$5=TRUE)),"x",)</f>
        <v>0</v>
      </c>
      <c r="Q43" s="72">
        <f>IF(OR(AND(ART!$D39&lt;&gt;"",ART!$D39&lt;$B$3,DES_TURMA!$D$5=TRUE),AND(BIO!$D39&lt;&gt;"",BIO!$D39&lt;$B$3,DES_TURMA!$E$5=TRUE),AND(ED_FIS!$D39&lt;&gt;"",ED_FIS!$D39&lt;$B$3,DES_TURMA!$F$5=TRUE),AND(FIL!$D39&lt;&gt;"",FIL!$D39&lt;$B$3,DES_TURMA!$G$5=TRUE),AND(FIS!$D39&lt;&gt;"",FIS!$D39&lt;$B$3,DES_TURMA!$H$5=TRUE),AND(GEO!$D39&lt;&gt;"",GEO!$D39&lt;$B$3,DES_TURMA!$I$5=TRUE),AND(HIST!$D39&lt;&gt;"",HIST!$D39&lt;$B$3,DES_TURMA!$J$5=TRUE),AND(ESP!$D39&lt;&gt;"",ESP!$D39&lt;$B$3,DES_TURMA!$K$5=TRUE),AND(ING!$D39&lt;&gt;"",ING!$D39&lt;$B$3,DES_TURMA!$L$5=TRUE),AND(LP!$D39&lt;&gt;"",LP!$D39&lt;$B$3,DES_TURMA!$M$5=TRUE),AND(MAT!$D39&lt;&gt;"",MAT!$D39&lt;$B$3,DES_TURMA!$N$5=TRUE),AND(QUI!$D39&lt;&gt;"",QUI!$D39&lt;$B$3,DES_TURMA!$O$5=TRUE),AND(SOC!$D39&lt;&gt;"",SOC!$D39&lt;$B$3,DES_TURMA!$P$5=TRUE)),"x",)</f>
        <v>0</v>
      </c>
      <c r="R43" s="72">
        <f>IF(OR(AND(ART!$E39&lt;&gt;"",ART!$E39&lt;$B$3,DES_TURMA!$D$5=TRUE),AND(BIO!$E39&lt;&gt;"",BIO!$E39&lt;$B$3,DES_TURMA!$E$5=TRUE),AND(ED_FIS!$E39&lt;&gt;"",ED_FIS!$E39&lt;$B$3,DES_TURMA!$F$5=TRUE),AND(FIL!$E39&lt;&gt;"",FIL!$E39&lt;$B$3,DES_TURMA!$G$5=TRUE),AND(FIS!$E39&lt;&gt;"",FIS!$E39&lt;$B$3,DES_TURMA!$H$5=TRUE),AND(GEO!$E39&lt;&gt;"",GEO!$E39&lt;$B$3,DES_TURMA!$I$5=TRUE),AND(HIST!$E39&lt;&gt;"",HIST!$E39&lt;$B$3,DES_TURMA!$J$5=TRUE),AND(ESP!$E39&lt;&gt;"",ESP!$E39&lt;$B$3,DES_TURMA!$K$5=TRUE),AND(ING!$E39&lt;&gt;"",ING!$E39&lt;$B$3,DES_TURMA!$L$5=TRUE),AND(LP!$E39&lt;&gt;"",LP!$E39&lt;$B$3,DES_TURMA!$M$5=TRUE),AND(MAT!$E39&lt;&gt;"",MAT!$E39&lt;$B$3,DES_TURMA!$N$5=TRUE),AND(QUI!$E39&lt;&gt;"",QUI!$E39&lt;$B$3,DES_TURMA!$O$5=TRUE),AND(SOC!$E39&lt;&gt;"",SOC!$E39&lt;$B$3,DES_TURMA!$P$5=TRUE)),"x",)</f>
        <v>0</v>
      </c>
      <c r="S43" s="73">
        <f t="shared" si="0"/>
        <v>0</v>
      </c>
    </row>
    <row r="44" spans="1:19" ht="15.75" customHeight="1">
      <c r="A44" s="8" t="str">
        <f>ALNS!A40</f>
        <v>Sarah Evelyn Albuquerque da Silva</v>
      </c>
      <c r="B44" s="9" t="str">
        <f>IF(DES_TURMA!$D$5=TRUE,IF(ART!$G40&lt;$B$3,"x",IF(AND(ART!$A40&lt;&gt;"",ART!$G40=""),"xx","")),)</f>
        <v>xx</v>
      </c>
      <c r="C44" s="9" t="str">
        <f>IF(DES_TURMA!$E$5=TRUE,IF(BIO!G40&lt;$B$3,"x",IF(AND(BIO!A40&lt;&gt;"",BIO!G40=""),"xx","")),)</f>
        <v>xx</v>
      </c>
      <c r="D44" s="9" t="str">
        <f>IF(DES_TURMA!$F$5=TRUE,IF(ED_FIS!$G40&lt;$B$3,"x",IF(AND(ED_FIS!$A40&lt;&gt;"",ED_FIS!$G40=""),"xx","")),)</f>
        <v>xx</v>
      </c>
      <c r="E44" s="11" t="str">
        <f>IF(DES_TURMA!$G$5=TRUE,IF(FIL!$G40&lt;$B$3,"x",IF(AND(FIL!$A40&lt;&gt;"",FIL!$G40=""),"xx","")),)</f>
        <v>xx</v>
      </c>
      <c r="F44" s="11" t="str">
        <f>IF(DES_TURMA!$H$5=TRUE,IF(FIS!$G40&lt;$B$3,"x",IF(AND(FIS!$A40&lt;&gt;"",FIS!$G40=""),"xx","")),)</f>
        <v>xx</v>
      </c>
      <c r="G44" s="9">
        <f>IF(DES_TURMA!$I$5=TRUE,IF(GEO!$G40&lt;$B$3,"x",IF(AND(GEO!$A40&lt;&gt;"",GEO!$G40=""),"xx","")),)</f>
        <v>0</v>
      </c>
      <c r="H44" s="9">
        <f>IF(DES_TURMA!$J$5=TRUE,IF(HIST!$G40&lt;$B$3,"x",IF(AND(HIST!$A40&lt;&gt;"",HIST!$G40=""),"xx","")),)</f>
        <v>0</v>
      </c>
      <c r="I44" s="9">
        <f>IF(DES_TURMA!$K$5=TRUE,IF(ESP!$G40&lt;$B$3,"x",IF(AND(ESP!$A40&lt;&gt;"",ESP!$G40=""),"xx","")),)</f>
        <v>0</v>
      </c>
      <c r="J44" s="9">
        <f>IF(DES_TURMA!$L$5=TRUE,IF(ING!$G40&lt;$B$3,"x",IF(AND(ING!$A40&lt;&gt;"",ING!$G40=""),"xx","")),)</f>
        <v>0</v>
      </c>
      <c r="K44" s="9" t="str">
        <f>IF(DES_TURMA!$M$5=TRUE,IF(LP!$G40&lt;$B$3,"x",IF(AND(LP!$A40&lt;&gt;"",LP!$G40=""),"xx","")),)</f>
        <v>xx</v>
      </c>
      <c r="L44" s="9" t="str">
        <f>IF(DES_TURMA!$N$5=TRUE,IF(MAT!$G40&lt;$B$3,"x",IF(AND(MAT!$A40&lt;&gt;"",MAT!$G40=""),"xx","")),)</f>
        <v>xx</v>
      </c>
      <c r="M44" s="11" t="str">
        <f>IF(DES_TURMA!$O$5=TRUE,IF(QUI!$G40&lt;$B$3,"x",IF(AND(QUI!$A40&lt;&gt;"",QUI!$G40=""),"xx","")),)</f>
        <v>xx</v>
      </c>
      <c r="N44" s="11" t="str">
        <f>IF(DES_TURMA!$P$5=TRUE,IF(SOC!$G40&lt;$B$3,"x",IF(AND(SOC!$A40&lt;&gt;"",SOC!$G40=""),"xx","")),)</f>
        <v>xx</v>
      </c>
      <c r="O44" s="72">
        <f>IF(OR(AND(ART!$B40&lt;&gt;"",ART!$B40&lt;$B$3,DES_TURMA!$D$5=TRUE),AND(BIO!$B40&lt;&gt;"",BIO!$B40&lt;$B$3,DES_TURMA!$E$5=TRUE),AND(ED_FIS!$B40&lt;&gt;"",ED_FIS!$B40&lt;$B$3,DES_TURMA!$F$5=TRUE),AND(FIL!$B40&lt;&gt;"",FIL!$B40&lt;$B$3,DES_TURMA!$G$5=TRUE),AND(FIS!$B40&lt;&gt;"",FIS!$B40&lt;$B$3,DES_TURMA!$H$5=TRUE),AND(GEO!$B40&lt;&gt;"",GEO!$B40&lt;$B$3,DES_TURMA!$I$5=TRUE),AND(HIST!$B40&lt;&gt;"",HIST!$B40&lt;$B$3,DES_TURMA!$J$5=TRUE),AND(ESP!$B40&lt;&gt;"",ESP!$B40&lt;$B$3,DES_TURMA!$K$5=TRUE),AND(ING!$B40&lt;&gt;"",ING!$B40&lt;$B$3,DES_TURMA!$L$5=TRUE),AND(LP!$B40&lt;&gt;"",LP!$B40&lt;$B$3,DES_TURMA!$M$5=TRUE),AND(MAT!$B40&lt;&gt;"",MAT!$B40&lt;$B$3,DES_TURMA!$N$5=TRUE),AND(QUI!$B40&lt;&gt;"",QUI!$B40&lt;$B$3,DES_TURMA!$O$5=TRUE),AND(SOC!$B40&lt;&gt;"",SOC!$B40&lt;$B$3,DES_TURMA!$P$5=TRUE)),"x",)</f>
        <v>0</v>
      </c>
      <c r="P44" s="72">
        <f>IF(OR(AND(ART!$C40&lt;&gt;"",ART!$C40&lt;$B$3,DES_TURMA!$D$5=TRUE),AND(BIO!$C40&lt;&gt;"",BIO!$C40&lt;$B$3,DES_TURMA!$E$5=TRUE),AND(ED_FIS!$C40&lt;&gt;"",ED_FIS!$C40&lt;$B$3,DES_TURMA!$F$5=TRUE),AND(FIL!$C40&lt;&gt;"",FIL!$C40&lt;$B$3,DES_TURMA!$G$5=TRUE),AND(FIS!$C40&lt;&gt;"",FIS!$C40&lt;$B$3,DES_TURMA!$H$5=TRUE),AND(GEO!$C40&lt;&gt;"",GEO!$C40&lt;$B$3,DES_TURMA!$I$5=TRUE),AND(HIST!$C40&lt;&gt;"",HIST!$C40&lt;$B$3,DES_TURMA!$J$5=TRUE),AND(ESP!$C40&lt;&gt;"",ESP!$C40&lt;$B$3,DES_TURMA!$K$5=TRUE),AND(ING!$C40&lt;&gt;"",ING!$C40&lt;$B$3,DES_TURMA!$L$5=TRUE),AND(LP!$C40&lt;&gt;"",LP!$C40&lt;$B$3,DES_TURMA!$M$5=TRUE),AND(MAT!$C40&lt;&gt;"",MAT!$C40&lt;$B$3,DES_TURMA!$N$5=TRUE),AND(QUI!$C40&lt;&gt;"",QUI!$C40&lt;$B$3,DES_TURMA!$O$5=TRUE),AND(SOC!$C40&lt;&gt;"",SOC!$C40&lt;$B$3,DES_TURMA!$P$5=TRUE)),"x",)</f>
        <v>0</v>
      </c>
      <c r="Q44" s="72">
        <f>IF(OR(AND(ART!$D40&lt;&gt;"",ART!$D40&lt;$B$3,DES_TURMA!$D$5=TRUE),AND(BIO!$D40&lt;&gt;"",BIO!$D40&lt;$B$3,DES_TURMA!$E$5=TRUE),AND(ED_FIS!$D40&lt;&gt;"",ED_FIS!$D40&lt;$B$3,DES_TURMA!$F$5=TRUE),AND(FIL!$D40&lt;&gt;"",FIL!$D40&lt;$B$3,DES_TURMA!$G$5=TRUE),AND(FIS!$D40&lt;&gt;"",FIS!$D40&lt;$B$3,DES_TURMA!$H$5=TRUE),AND(GEO!$D40&lt;&gt;"",GEO!$D40&lt;$B$3,DES_TURMA!$I$5=TRUE),AND(HIST!$D40&lt;&gt;"",HIST!$D40&lt;$B$3,DES_TURMA!$J$5=TRUE),AND(ESP!$D40&lt;&gt;"",ESP!$D40&lt;$B$3,DES_TURMA!$K$5=TRUE),AND(ING!$D40&lt;&gt;"",ING!$D40&lt;$B$3,DES_TURMA!$L$5=TRUE),AND(LP!$D40&lt;&gt;"",LP!$D40&lt;$B$3,DES_TURMA!$M$5=TRUE),AND(MAT!$D40&lt;&gt;"",MAT!$D40&lt;$B$3,DES_TURMA!$N$5=TRUE),AND(QUI!$D40&lt;&gt;"",QUI!$D40&lt;$B$3,DES_TURMA!$O$5=TRUE),AND(SOC!$D40&lt;&gt;"",SOC!$D40&lt;$B$3,DES_TURMA!$P$5=TRUE)),"x",)</f>
        <v>0</v>
      </c>
      <c r="R44" s="72">
        <f>IF(OR(AND(ART!$E40&lt;&gt;"",ART!$E40&lt;$B$3,DES_TURMA!$D$5=TRUE),AND(BIO!$E40&lt;&gt;"",BIO!$E40&lt;$B$3,DES_TURMA!$E$5=TRUE),AND(ED_FIS!$E40&lt;&gt;"",ED_FIS!$E40&lt;$B$3,DES_TURMA!$F$5=TRUE),AND(FIL!$E40&lt;&gt;"",FIL!$E40&lt;$B$3,DES_TURMA!$G$5=TRUE),AND(FIS!$E40&lt;&gt;"",FIS!$E40&lt;$B$3,DES_TURMA!$H$5=TRUE),AND(GEO!$E40&lt;&gt;"",GEO!$E40&lt;$B$3,DES_TURMA!$I$5=TRUE),AND(HIST!$E40&lt;&gt;"",HIST!$E40&lt;$B$3,DES_TURMA!$J$5=TRUE),AND(ESP!$E40&lt;&gt;"",ESP!$E40&lt;$B$3,DES_TURMA!$K$5=TRUE),AND(ING!$E40&lt;&gt;"",ING!$E40&lt;$B$3,DES_TURMA!$L$5=TRUE),AND(LP!$E40&lt;&gt;"",LP!$E40&lt;$B$3,DES_TURMA!$M$5=TRUE),AND(MAT!$E40&lt;&gt;"",MAT!$E40&lt;$B$3,DES_TURMA!$N$5=TRUE),AND(QUI!$E40&lt;&gt;"",QUI!$E40&lt;$B$3,DES_TURMA!$O$5=TRUE),AND(SOC!$E40&lt;&gt;"",SOC!$E40&lt;$B$3,DES_TURMA!$P$5=TRUE)),"x",)</f>
        <v>0</v>
      </c>
      <c r="S44" s="73">
        <f t="shared" si="0"/>
        <v>0</v>
      </c>
    </row>
    <row r="45" spans="1:19" ht="15.75" customHeight="1">
      <c r="A45" s="15" t="str">
        <f>ALNS!A41</f>
        <v>Thays Emanuelly Laureano Silva</v>
      </c>
      <c r="B45" s="16" t="str">
        <f>IF(DES_TURMA!$D$5=TRUE,IF(ART!$G41&lt;$B$3,"x",IF(AND(ART!$A41&lt;&gt;"",ART!$G41=""),"xx","")),)</f>
        <v>xx</v>
      </c>
      <c r="C45" s="16" t="str">
        <f>IF(DES_TURMA!$E$5=TRUE,IF(BIO!G41&lt;$B$3,"x",IF(AND(BIO!A41&lt;&gt;"",BIO!G41=""),"xx","")),)</f>
        <v>xx</v>
      </c>
      <c r="D45" s="16" t="str">
        <f>IF(DES_TURMA!$F$5=TRUE,IF(ED_FIS!$G41&lt;$B$3,"x",IF(AND(ED_FIS!$A41&lt;&gt;"",ED_FIS!$G41=""),"xx","")),)</f>
        <v>xx</v>
      </c>
      <c r="E45" s="18" t="str">
        <f>IF(DES_TURMA!$G$5=TRUE,IF(FIL!$G41&lt;$B$3,"x",IF(AND(FIL!$A41&lt;&gt;"",FIL!$G41=""),"xx","")),)</f>
        <v>xx</v>
      </c>
      <c r="F45" s="18" t="str">
        <f>IF(DES_TURMA!$H$5=TRUE,IF(FIS!$G41&lt;$B$3,"x",IF(AND(FIS!$A41&lt;&gt;"",FIS!$G41=""),"xx","")),)</f>
        <v>xx</v>
      </c>
      <c r="G45" s="16">
        <f>IF(DES_TURMA!$I$5=TRUE,IF(GEO!$G41&lt;$B$3,"x",IF(AND(GEO!$A41&lt;&gt;"",GEO!$G41=""),"xx","")),)</f>
        <v>0</v>
      </c>
      <c r="H45" s="16">
        <f>IF(DES_TURMA!$J$5=TRUE,IF(HIST!$G41&lt;$B$3,"x",IF(AND(HIST!$A41&lt;&gt;"",HIST!$G41=""),"xx","")),)</f>
        <v>0</v>
      </c>
      <c r="I45" s="16">
        <f>IF(DES_TURMA!$K$5=TRUE,IF(ESP!$G41&lt;$B$3,"x",IF(AND(ESP!$A41&lt;&gt;"",ESP!$G41=""),"xx","")),)</f>
        <v>0</v>
      </c>
      <c r="J45" s="16">
        <f>IF(DES_TURMA!$L$5=TRUE,IF(ING!$G41&lt;$B$3,"x",IF(AND(ING!$A41&lt;&gt;"",ING!$G41=""),"xx","")),)</f>
        <v>0</v>
      </c>
      <c r="K45" s="16" t="str">
        <f>IF(DES_TURMA!$M$5=TRUE,IF(LP!$G41&lt;$B$3,"x",IF(AND(LP!$A41&lt;&gt;"",LP!$G41=""),"xx","")),)</f>
        <v>xx</v>
      </c>
      <c r="L45" s="16" t="str">
        <f>IF(DES_TURMA!$N$5=TRUE,IF(MAT!$G41&lt;$B$3,"x",IF(AND(MAT!$A41&lt;&gt;"",MAT!$G41=""),"xx","")),)</f>
        <v>xx</v>
      </c>
      <c r="M45" s="18" t="str">
        <f>IF(DES_TURMA!$O$5=TRUE,IF(QUI!$G41&lt;$B$3,"x",IF(AND(QUI!$A41&lt;&gt;"",QUI!$G41=""),"xx","")),)</f>
        <v>xx</v>
      </c>
      <c r="N45" s="18" t="str">
        <f>IF(DES_TURMA!$P$5=TRUE,IF(SOC!$G41&lt;$B$3,"x",IF(AND(SOC!$A41&lt;&gt;"",SOC!$G41=""),"xx","")),)</f>
        <v>xx</v>
      </c>
      <c r="O45" s="72">
        <f>IF(OR(AND(ART!$B41&lt;&gt;"",ART!$B41&lt;$B$3,DES_TURMA!$D$5=TRUE),AND(BIO!$B41&lt;&gt;"",BIO!$B41&lt;$B$3,DES_TURMA!$E$5=TRUE),AND(ED_FIS!$B41&lt;&gt;"",ED_FIS!$B41&lt;$B$3,DES_TURMA!$F$5=TRUE),AND(FIL!$B41&lt;&gt;"",FIL!$B41&lt;$B$3,DES_TURMA!$G$5=TRUE),AND(FIS!$B41&lt;&gt;"",FIS!$B41&lt;$B$3,DES_TURMA!$H$5=TRUE),AND(GEO!$B41&lt;&gt;"",GEO!$B41&lt;$B$3,DES_TURMA!$I$5=TRUE),AND(HIST!$B41&lt;&gt;"",HIST!$B41&lt;$B$3,DES_TURMA!$J$5=TRUE),AND(ESP!$B41&lt;&gt;"",ESP!$B41&lt;$B$3,DES_TURMA!$K$5=TRUE),AND(ING!$B41&lt;&gt;"",ING!$B41&lt;$B$3,DES_TURMA!$L$5=TRUE),AND(LP!$B41&lt;&gt;"",LP!$B41&lt;$B$3,DES_TURMA!$M$5=TRUE),AND(MAT!$B41&lt;&gt;"",MAT!$B41&lt;$B$3,DES_TURMA!$N$5=TRUE),AND(QUI!$B41&lt;&gt;"",QUI!$B41&lt;$B$3,DES_TURMA!$O$5=TRUE),AND(SOC!$B41&lt;&gt;"",SOC!$B41&lt;$B$3,DES_TURMA!$P$5=TRUE)),"x",)</f>
        <v>0</v>
      </c>
      <c r="P45" s="72">
        <f>IF(OR(AND(ART!$C41&lt;&gt;"",ART!$C41&lt;$B$3,DES_TURMA!$D$5=TRUE),AND(BIO!$C41&lt;&gt;"",BIO!$C41&lt;$B$3,DES_TURMA!$E$5=TRUE),AND(ED_FIS!$C41&lt;&gt;"",ED_FIS!$C41&lt;$B$3,DES_TURMA!$F$5=TRUE),AND(FIL!$C41&lt;&gt;"",FIL!$C41&lt;$B$3,DES_TURMA!$G$5=TRUE),AND(FIS!$C41&lt;&gt;"",FIS!$C41&lt;$B$3,DES_TURMA!$H$5=TRUE),AND(GEO!$C41&lt;&gt;"",GEO!$C41&lt;$B$3,DES_TURMA!$I$5=TRUE),AND(HIST!$C41&lt;&gt;"",HIST!$C41&lt;$B$3,DES_TURMA!$J$5=TRUE),AND(ESP!$C41&lt;&gt;"",ESP!$C41&lt;$B$3,DES_TURMA!$K$5=TRUE),AND(ING!$C41&lt;&gt;"",ING!$C41&lt;$B$3,DES_TURMA!$L$5=TRUE),AND(LP!$C41&lt;&gt;"",LP!$C41&lt;$B$3,DES_TURMA!$M$5=TRUE),AND(MAT!$C41&lt;&gt;"",MAT!$C41&lt;$B$3,DES_TURMA!$N$5=TRUE),AND(QUI!$C41&lt;&gt;"",QUI!$C41&lt;$B$3,DES_TURMA!$O$5=TRUE),AND(SOC!$C41&lt;&gt;"",SOC!$C41&lt;$B$3,DES_TURMA!$P$5=TRUE)),"x",)</f>
        <v>0</v>
      </c>
      <c r="Q45" s="72">
        <f>IF(OR(AND(ART!$D41&lt;&gt;"",ART!$D41&lt;$B$3,DES_TURMA!$D$5=TRUE),AND(BIO!$D41&lt;&gt;"",BIO!$D41&lt;$B$3,DES_TURMA!$E$5=TRUE),AND(ED_FIS!$D41&lt;&gt;"",ED_FIS!$D41&lt;$B$3,DES_TURMA!$F$5=TRUE),AND(FIL!$D41&lt;&gt;"",FIL!$D41&lt;$B$3,DES_TURMA!$G$5=TRUE),AND(FIS!$D41&lt;&gt;"",FIS!$D41&lt;$B$3,DES_TURMA!$H$5=TRUE),AND(GEO!$D41&lt;&gt;"",GEO!$D41&lt;$B$3,DES_TURMA!$I$5=TRUE),AND(HIST!$D41&lt;&gt;"",HIST!$D41&lt;$B$3,DES_TURMA!$J$5=TRUE),AND(ESP!$D41&lt;&gt;"",ESP!$D41&lt;$B$3,DES_TURMA!$K$5=TRUE),AND(ING!$D41&lt;&gt;"",ING!$D41&lt;$B$3,DES_TURMA!$L$5=TRUE),AND(LP!$D41&lt;&gt;"",LP!$D41&lt;$B$3,DES_TURMA!$M$5=TRUE),AND(MAT!$D41&lt;&gt;"",MAT!$D41&lt;$B$3,DES_TURMA!$N$5=TRUE),AND(QUI!$D41&lt;&gt;"",QUI!$D41&lt;$B$3,DES_TURMA!$O$5=TRUE),AND(SOC!$D41&lt;&gt;"",SOC!$D41&lt;$B$3,DES_TURMA!$P$5=TRUE)),"x",)</f>
        <v>0</v>
      </c>
      <c r="R45" s="72">
        <f>IF(OR(AND(ART!$E41&lt;&gt;"",ART!$E41&lt;$B$3,DES_TURMA!$D$5=TRUE),AND(BIO!$E41&lt;&gt;"",BIO!$E41&lt;$B$3,DES_TURMA!$E$5=TRUE),AND(ED_FIS!$E41&lt;&gt;"",ED_FIS!$E41&lt;$B$3,DES_TURMA!$F$5=TRUE),AND(FIL!$E41&lt;&gt;"",FIL!$E41&lt;$B$3,DES_TURMA!$G$5=TRUE),AND(FIS!$E41&lt;&gt;"",FIS!$E41&lt;$B$3,DES_TURMA!$H$5=TRUE),AND(GEO!$E41&lt;&gt;"",GEO!$E41&lt;$B$3,DES_TURMA!$I$5=TRUE),AND(HIST!$E41&lt;&gt;"",HIST!$E41&lt;$B$3,DES_TURMA!$J$5=TRUE),AND(ESP!$E41&lt;&gt;"",ESP!$E41&lt;$B$3,DES_TURMA!$K$5=TRUE),AND(ING!$E41&lt;&gt;"",ING!$E41&lt;$B$3,DES_TURMA!$L$5=TRUE),AND(LP!$E41&lt;&gt;"",LP!$E41&lt;$B$3,DES_TURMA!$M$5=TRUE),AND(MAT!$E41&lt;&gt;"",MAT!$E41&lt;$B$3,DES_TURMA!$N$5=TRUE),AND(QUI!$E41&lt;&gt;"",QUI!$E41&lt;$B$3,DES_TURMA!$O$5=TRUE),AND(SOC!$E41&lt;&gt;"",SOC!$E41&lt;$B$3,DES_TURMA!$P$5=TRUE)),"x",)</f>
        <v>0</v>
      </c>
      <c r="S45" s="73">
        <f t="shared" si="0"/>
        <v>0</v>
      </c>
    </row>
    <row r="46" spans="1:19" ht="15.75" customHeight="1">
      <c r="A46" s="8" t="str">
        <f>ALNS!A42</f>
        <v>Víctor Gabriel Souza Rocha de Lemos</v>
      </c>
      <c r="B46" s="9" t="str">
        <f>IF(DES_TURMA!$D$5=TRUE,IF(ART!$G42&lt;$B$3,"x",IF(AND(ART!$A42&lt;&gt;"",ART!$G42=""),"xx","")),)</f>
        <v>xx</v>
      </c>
      <c r="C46" s="9" t="str">
        <f>IF(DES_TURMA!$E$5=TRUE,IF(BIO!G42&lt;$B$3,"x",IF(AND(BIO!A42&lt;&gt;"",BIO!G42=""),"xx","")),)</f>
        <v>xx</v>
      </c>
      <c r="D46" s="9" t="str">
        <f>IF(DES_TURMA!$F$5=TRUE,IF(ED_FIS!$G42&lt;$B$3,"x",IF(AND(ED_FIS!$A42&lt;&gt;"",ED_FIS!$G42=""),"xx","")),)</f>
        <v>xx</v>
      </c>
      <c r="E46" s="11" t="str">
        <f>IF(DES_TURMA!$G$5=TRUE,IF(FIL!$G42&lt;$B$3,"x",IF(AND(FIL!$A42&lt;&gt;"",FIL!$G42=""),"xx","")),)</f>
        <v>xx</v>
      </c>
      <c r="F46" s="11" t="str">
        <f>IF(DES_TURMA!$H$5=TRUE,IF(FIS!$G42&lt;$B$3,"x",IF(AND(FIS!$A42&lt;&gt;"",FIS!$G42=""),"xx","")),)</f>
        <v>xx</v>
      </c>
      <c r="G46" s="9">
        <f>IF(DES_TURMA!$I$5=TRUE,IF(GEO!$G42&lt;$B$3,"x",IF(AND(GEO!$A42&lt;&gt;"",GEO!$G42=""),"xx","")),)</f>
        <v>0</v>
      </c>
      <c r="H46" s="9">
        <f>IF(DES_TURMA!$J$5=TRUE,IF(HIST!$G42&lt;$B$3,"x",IF(AND(HIST!$A42&lt;&gt;"",HIST!$G42=""),"xx","")),)</f>
        <v>0</v>
      </c>
      <c r="I46" s="9">
        <f>IF(DES_TURMA!$K$5=TRUE,IF(ESP!$G42&lt;$B$3,"x",IF(AND(ESP!$A42&lt;&gt;"",ESP!$G42=""),"xx","")),)</f>
        <v>0</v>
      </c>
      <c r="J46" s="9">
        <f>IF(DES_TURMA!$L$5=TRUE,IF(ING!$G42&lt;$B$3,"x",IF(AND(ING!$A42&lt;&gt;"",ING!$G42=""),"xx","")),)</f>
        <v>0</v>
      </c>
      <c r="K46" s="9" t="str">
        <f>IF(DES_TURMA!$M$5=TRUE,IF(LP!$G42&lt;$B$3,"x",IF(AND(LP!$A42&lt;&gt;"",LP!$G42=""),"xx","")),)</f>
        <v>xx</v>
      </c>
      <c r="L46" s="9" t="str">
        <f>IF(DES_TURMA!$N$5=TRUE,IF(MAT!$G42&lt;$B$3,"x",IF(AND(MAT!$A42&lt;&gt;"",MAT!$G42=""),"xx","")),)</f>
        <v>xx</v>
      </c>
      <c r="M46" s="11" t="str">
        <f>IF(DES_TURMA!$O$5=TRUE,IF(QUI!$G42&lt;$B$3,"x",IF(AND(QUI!$A42&lt;&gt;"",QUI!$G42=""),"xx","")),)</f>
        <v>xx</v>
      </c>
      <c r="N46" s="11" t="str">
        <f>IF(DES_TURMA!$P$5=TRUE,IF(SOC!$G42&lt;$B$3,"x",IF(AND(SOC!$A42&lt;&gt;"",SOC!$G42=""),"xx","")),)</f>
        <v>xx</v>
      </c>
      <c r="O46" s="72">
        <f>IF(OR(AND(ART!$B42&lt;&gt;"",ART!$B42&lt;$B$3,DES_TURMA!$D$5=TRUE),AND(BIO!$B42&lt;&gt;"",BIO!$B42&lt;$B$3,DES_TURMA!$E$5=TRUE),AND(ED_FIS!$B42&lt;&gt;"",ED_FIS!$B42&lt;$B$3,DES_TURMA!$F$5=TRUE),AND(FIL!$B42&lt;&gt;"",FIL!$B42&lt;$B$3,DES_TURMA!$G$5=TRUE),AND(FIS!$B42&lt;&gt;"",FIS!$B42&lt;$B$3,DES_TURMA!$H$5=TRUE),AND(GEO!$B42&lt;&gt;"",GEO!$B42&lt;$B$3,DES_TURMA!$I$5=TRUE),AND(HIST!$B42&lt;&gt;"",HIST!$B42&lt;$B$3,DES_TURMA!$J$5=TRUE),AND(ESP!$B42&lt;&gt;"",ESP!$B42&lt;$B$3,DES_TURMA!$K$5=TRUE),AND(ING!$B42&lt;&gt;"",ING!$B42&lt;$B$3,DES_TURMA!$L$5=TRUE),AND(LP!$B42&lt;&gt;"",LP!$B42&lt;$B$3,DES_TURMA!$M$5=TRUE),AND(MAT!$B42&lt;&gt;"",MAT!$B42&lt;$B$3,DES_TURMA!$N$5=TRUE),AND(QUI!$B42&lt;&gt;"",QUI!$B42&lt;$B$3,DES_TURMA!$O$5=TRUE),AND(SOC!$B42&lt;&gt;"",SOC!$B42&lt;$B$3,DES_TURMA!$P$5=TRUE)),"x",)</f>
        <v>0</v>
      </c>
      <c r="P46" s="72">
        <f>IF(OR(AND(ART!$C42&lt;&gt;"",ART!$C42&lt;$B$3,DES_TURMA!$D$5=TRUE),AND(BIO!$C42&lt;&gt;"",BIO!$C42&lt;$B$3,DES_TURMA!$E$5=TRUE),AND(ED_FIS!$C42&lt;&gt;"",ED_FIS!$C42&lt;$B$3,DES_TURMA!$F$5=TRUE),AND(FIL!$C42&lt;&gt;"",FIL!$C42&lt;$B$3,DES_TURMA!$G$5=TRUE),AND(FIS!$C42&lt;&gt;"",FIS!$C42&lt;$B$3,DES_TURMA!$H$5=TRUE),AND(GEO!$C42&lt;&gt;"",GEO!$C42&lt;$B$3,DES_TURMA!$I$5=TRUE),AND(HIST!$C42&lt;&gt;"",HIST!$C42&lt;$B$3,DES_TURMA!$J$5=TRUE),AND(ESP!$C42&lt;&gt;"",ESP!$C42&lt;$B$3,DES_TURMA!$K$5=TRUE),AND(ING!$C42&lt;&gt;"",ING!$C42&lt;$B$3,DES_TURMA!$L$5=TRUE),AND(LP!$C42&lt;&gt;"",LP!$C42&lt;$B$3,DES_TURMA!$M$5=TRUE),AND(MAT!$C42&lt;&gt;"",MAT!$C42&lt;$B$3,DES_TURMA!$N$5=TRUE),AND(QUI!$C42&lt;&gt;"",QUI!$C42&lt;$B$3,DES_TURMA!$O$5=TRUE),AND(SOC!$C42&lt;&gt;"",SOC!$C42&lt;$B$3,DES_TURMA!$P$5=TRUE)),"x",)</f>
        <v>0</v>
      </c>
      <c r="Q46" s="72">
        <f>IF(OR(AND(ART!$D42&lt;&gt;"",ART!$D42&lt;$B$3,DES_TURMA!$D$5=TRUE),AND(BIO!$D42&lt;&gt;"",BIO!$D42&lt;$B$3,DES_TURMA!$E$5=TRUE),AND(ED_FIS!$D42&lt;&gt;"",ED_FIS!$D42&lt;$B$3,DES_TURMA!$F$5=TRUE),AND(FIL!$D42&lt;&gt;"",FIL!$D42&lt;$B$3,DES_TURMA!$G$5=TRUE),AND(FIS!$D42&lt;&gt;"",FIS!$D42&lt;$B$3,DES_TURMA!$H$5=TRUE),AND(GEO!$D42&lt;&gt;"",GEO!$D42&lt;$B$3,DES_TURMA!$I$5=TRUE),AND(HIST!$D42&lt;&gt;"",HIST!$D42&lt;$B$3,DES_TURMA!$J$5=TRUE),AND(ESP!$D42&lt;&gt;"",ESP!$D42&lt;$B$3,DES_TURMA!$K$5=TRUE),AND(ING!$D42&lt;&gt;"",ING!$D42&lt;$B$3,DES_TURMA!$L$5=TRUE),AND(LP!$D42&lt;&gt;"",LP!$D42&lt;$B$3,DES_TURMA!$M$5=TRUE),AND(MAT!$D42&lt;&gt;"",MAT!$D42&lt;$B$3,DES_TURMA!$N$5=TRUE),AND(QUI!$D42&lt;&gt;"",QUI!$D42&lt;$B$3,DES_TURMA!$O$5=TRUE),AND(SOC!$D42&lt;&gt;"",SOC!$D42&lt;$B$3,DES_TURMA!$P$5=TRUE)),"x",)</f>
        <v>0</v>
      </c>
      <c r="R46" s="72">
        <f>IF(OR(AND(ART!$E42&lt;&gt;"",ART!$E42&lt;$B$3,DES_TURMA!$D$5=TRUE),AND(BIO!$E42&lt;&gt;"",BIO!$E42&lt;$B$3,DES_TURMA!$E$5=TRUE),AND(ED_FIS!$E42&lt;&gt;"",ED_FIS!$E42&lt;$B$3,DES_TURMA!$F$5=TRUE),AND(FIL!$E42&lt;&gt;"",FIL!$E42&lt;$B$3,DES_TURMA!$G$5=TRUE),AND(FIS!$E42&lt;&gt;"",FIS!$E42&lt;$B$3,DES_TURMA!$H$5=TRUE),AND(GEO!$E42&lt;&gt;"",GEO!$E42&lt;$B$3,DES_TURMA!$I$5=TRUE),AND(HIST!$E42&lt;&gt;"",HIST!$E42&lt;$B$3,DES_TURMA!$J$5=TRUE),AND(ESP!$E42&lt;&gt;"",ESP!$E42&lt;$B$3,DES_TURMA!$K$5=TRUE),AND(ING!$E42&lt;&gt;"",ING!$E42&lt;$B$3,DES_TURMA!$L$5=TRUE),AND(LP!$E42&lt;&gt;"",LP!$E42&lt;$B$3,DES_TURMA!$M$5=TRUE),AND(MAT!$E42&lt;&gt;"",MAT!$E42&lt;$B$3,DES_TURMA!$N$5=TRUE),AND(QUI!$E42&lt;&gt;"",QUI!$E42&lt;$B$3,DES_TURMA!$O$5=TRUE),AND(SOC!$E42&lt;&gt;"",SOC!$E42&lt;$B$3,DES_TURMA!$P$5=TRUE)),"x",)</f>
        <v>0</v>
      </c>
      <c r="S46" s="73">
        <f t="shared" si="0"/>
        <v>0</v>
      </c>
    </row>
    <row r="47" spans="1:19" ht="15.75" customHeight="1">
      <c r="A47" s="15" t="str">
        <f>ALNS!A43</f>
        <v>Yamille Guimarães da Silva</v>
      </c>
      <c r="B47" s="16" t="str">
        <f>IF(DES_TURMA!$D$5=TRUE,IF(ART!$G43&lt;$B$3,"x",IF(AND(ART!$A43&lt;&gt;"",ART!$G43=""),"xx","")),)</f>
        <v>xx</v>
      </c>
      <c r="C47" s="16" t="str">
        <f>IF(DES_TURMA!$E$5=TRUE,IF(BIO!G43&lt;$B$3,"x",IF(AND(BIO!A43&lt;&gt;"",BIO!G43=""),"xx","")),)</f>
        <v>xx</v>
      </c>
      <c r="D47" s="16" t="str">
        <f>IF(DES_TURMA!$F$5=TRUE,IF(ED_FIS!$G43&lt;$B$3,"x",IF(AND(ED_FIS!$A43&lt;&gt;"",ED_FIS!$G43=""),"xx","")),)</f>
        <v>xx</v>
      </c>
      <c r="E47" s="18" t="str">
        <f>IF(DES_TURMA!$G$5=TRUE,IF(FIL!$G43&lt;$B$3,"x",IF(AND(FIL!$A43&lt;&gt;"",FIL!$G43=""),"xx","")),)</f>
        <v>xx</v>
      </c>
      <c r="F47" s="18" t="str">
        <f>IF(DES_TURMA!$H$5=TRUE,IF(FIS!$G43&lt;$B$3,"x",IF(AND(FIS!$A43&lt;&gt;"",FIS!$G43=""),"xx","")),)</f>
        <v>xx</v>
      </c>
      <c r="G47" s="16">
        <f>IF(DES_TURMA!$I$5=TRUE,IF(GEO!$G43&lt;$B$3,"x",IF(AND(GEO!$A43&lt;&gt;"",GEO!$G43=""),"xx","")),)</f>
        <v>0</v>
      </c>
      <c r="H47" s="16">
        <f>IF(DES_TURMA!$J$5=TRUE,IF(HIST!$G43&lt;$B$3,"x",IF(AND(HIST!$A43&lt;&gt;"",HIST!$G43=""),"xx","")),)</f>
        <v>0</v>
      </c>
      <c r="I47" s="16">
        <f>IF(DES_TURMA!$K$5=TRUE,IF(ESP!$G43&lt;$B$3,"x",IF(AND(ESP!$A43&lt;&gt;"",ESP!$G43=""),"xx","")),)</f>
        <v>0</v>
      </c>
      <c r="J47" s="16">
        <f>IF(DES_TURMA!$L$5=TRUE,IF(ING!$G43&lt;$B$3,"x",IF(AND(ING!$A43&lt;&gt;"",ING!$G43=""),"xx","")),)</f>
        <v>0</v>
      </c>
      <c r="K47" s="16" t="str">
        <f>IF(DES_TURMA!$M$5=TRUE,IF(LP!$G43&lt;$B$3,"x",IF(AND(LP!$A43&lt;&gt;"",LP!$G43=""),"xx","")),)</f>
        <v>xx</v>
      </c>
      <c r="L47" s="16" t="str">
        <f>IF(DES_TURMA!$N$5=TRUE,IF(MAT!$G43&lt;$B$3,"x",IF(AND(MAT!$A43&lt;&gt;"",MAT!$G43=""),"xx","")),)</f>
        <v>xx</v>
      </c>
      <c r="M47" s="18" t="str">
        <f>IF(DES_TURMA!$O$5=TRUE,IF(QUI!$G43&lt;$B$3,"x",IF(AND(QUI!$A43&lt;&gt;"",QUI!$G43=""),"xx","")),)</f>
        <v>xx</v>
      </c>
      <c r="N47" s="18" t="str">
        <f>IF(DES_TURMA!$P$5=TRUE,IF(SOC!$G43&lt;$B$3,"x",IF(AND(SOC!$A43&lt;&gt;"",SOC!$G43=""),"xx","")),)</f>
        <v>xx</v>
      </c>
      <c r="O47" s="72">
        <f>IF(OR(AND(ART!$B43&lt;&gt;"",ART!$B43&lt;$B$3,DES_TURMA!$D$5=TRUE),AND(BIO!$B43&lt;&gt;"",BIO!$B43&lt;$B$3,DES_TURMA!$E$5=TRUE),AND(ED_FIS!$B43&lt;&gt;"",ED_FIS!$B43&lt;$B$3,DES_TURMA!$F$5=TRUE),AND(FIL!$B43&lt;&gt;"",FIL!$B43&lt;$B$3,DES_TURMA!$G$5=TRUE),AND(FIS!$B43&lt;&gt;"",FIS!$B43&lt;$B$3,DES_TURMA!$H$5=TRUE),AND(GEO!$B43&lt;&gt;"",GEO!$B43&lt;$B$3,DES_TURMA!$I$5=TRUE),AND(HIST!$B43&lt;&gt;"",HIST!$B43&lt;$B$3,DES_TURMA!$J$5=TRUE),AND(ESP!$B43&lt;&gt;"",ESP!$B43&lt;$B$3,DES_TURMA!$K$5=TRUE),AND(ING!$B43&lt;&gt;"",ING!$B43&lt;$B$3,DES_TURMA!$L$5=TRUE),AND(LP!$B43&lt;&gt;"",LP!$B43&lt;$B$3,DES_TURMA!$M$5=TRUE),AND(MAT!$B43&lt;&gt;"",MAT!$B43&lt;$B$3,DES_TURMA!$N$5=TRUE),AND(QUI!$B43&lt;&gt;"",QUI!$B43&lt;$B$3,DES_TURMA!$O$5=TRUE),AND(SOC!$B43&lt;&gt;"",SOC!$B43&lt;$B$3,DES_TURMA!$P$5=TRUE)),"x",)</f>
        <v>0</v>
      </c>
      <c r="P47" s="72">
        <f>IF(OR(AND(ART!$C43&lt;&gt;"",ART!$C43&lt;$B$3,DES_TURMA!$D$5=TRUE),AND(BIO!$C43&lt;&gt;"",BIO!$C43&lt;$B$3,DES_TURMA!$E$5=TRUE),AND(ED_FIS!$C43&lt;&gt;"",ED_FIS!$C43&lt;$B$3,DES_TURMA!$F$5=TRUE),AND(FIL!$C43&lt;&gt;"",FIL!$C43&lt;$B$3,DES_TURMA!$G$5=TRUE),AND(FIS!$C43&lt;&gt;"",FIS!$C43&lt;$B$3,DES_TURMA!$H$5=TRUE),AND(GEO!$C43&lt;&gt;"",GEO!$C43&lt;$B$3,DES_TURMA!$I$5=TRUE),AND(HIST!$C43&lt;&gt;"",HIST!$C43&lt;$B$3,DES_TURMA!$J$5=TRUE),AND(ESP!$C43&lt;&gt;"",ESP!$C43&lt;$B$3,DES_TURMA!$K$5=TRUE),AND(ING!$C43&lt;&gt;"",ING!$C43&lt;$B$3,DES_TURMA!$L$5=TRUE),AND(LP!$C43&lt;&gt;"",LP!$C43&lt;$B$3,DES_TURMA!$M$5=TRUE),AND(MAT!$C43&lt;&gt;"",MAT!$C43&lt;$B$3,DES_TURMA!$N$5=TRUE),AND(QUI!$C43&lt;&gt;"",QUI!$C43&lt;$B$3,DES_TURMA!$O$5=TRUE),AND(SOC!$C43&lt;&gt;"",SOC!$C43&lt;$B$3,DES_TURMA!$P$5=TRUE)),"x",)</f>
        <v>0</v>
      </c>
      <c r="Q47" s="72">
        <f>IF(OR(AND(ART!$D43&lt;&gt;"",ART!$D43&lt;$B$3,DES_TURMA!$D$5=TRUE),AND(BIO!$D43&lt;&gt;"",BIO!$D43&lt;$B$3,DES_TURMA!$E$5=TRUE),AND(ED_FIS!$D43&lt;&gt;"",ED_FIS!$D43&lt;$B$3,DES_TURMA!$F$5=TRUE),AND(FIL!$D43&lt;&gt;"",FIL!$D43&lt;$B$3,DES_TURMA!$G$5=TRUE),AND(FIS!$D43&lt;&gt;"",FIS!$D43&lt;$B$3,DES_TURMA!$H$5=TRUE),AND(GEO!$D43&lt;&gt;"",GEO!$D43&lt;$B$3,DES_TURMA!$I$5=TRUE),AND(HIST!$D43&lt;&gt;"",HIST!$D43&lt;$B$3,DES_TURMA!$J$5=TRUE),AND(ESP!$D43&lt;&gt;"",ESP!$D43&lt;$B$3,DES_TURMA!$K$5=TRUE),AND(ING!$D43&lt;&gt;"",ING!$D43&lt;$B$3,DES_TURMA!$L$5=TRUE),AND(LP!$D43&lt;&gt;"",LP!$D43&lt;$B$3,DES_TURMA!$M$5=TRUE),AND(MAT!$D43&lt;&gt;"",MAT!$D43&lt;$B$3,DES_TURMA!$N$5=TRUE),AND(QUI!$D43&lt;&gt;"",QUI!$D43&lt;$B$3,DES_TURMA!$O$5=TRUE),AND(SOC!$D43&lt;&gt;"",SOC!$D43&lt;$B$3,DES_TURMA!$P$5=TRUE)),"x",)</f>
        <v>0</v>
      </c>
      <c r="R47" s="72">
        <f>IF(OR(AND(ART!$E43&lt;&gt;"",ART!$E43&lt;$B$3,DES_TURMA!$D$5=TRUE),AND(BIO!$E43&lt;&gt;"",BIO!$E43&lt;$B$3,DES_TURMA!$E$5=TRUE),AND(ED_FIS!$E43&lt;&gt;"",ED_FIS!$E43&lt;$B$3,DES_TURMA!$F$5=TRUE),AND(FIL!$E43&lt;&gt;"",FIL!$E43&lt;$B$3,DES_TURMA!$G$5=TRUE),AND(FIS!$E43&lt;&gt;"",FIS!$E43&lt;$B$3,DES_TURMA!$H$5=TRUE),AND(GEO!$E43&lt;&gt;"",GEO!$E43&lt;$B$3,DES_TURMA!$I$5=TRUE),AND(HIST!$E43&lt;&gt;"",HIST!$E43&lt;$B$3,DES_TURMA!$J$5=TRUE),AND(ESP!$E43&lt;&gt;"",ESP!$E43&lt;$B$3,DES_TURMA!$K$5=TRUE),AND(ING!$E43&lt;&gt;"",ING!$E43&lt;$B$3,DES_TURMA!$L$5=TRUE),AND(LP!$E43&lt;&gt;"",LP!$E43&lt;$B$3,DES_TURMA!$M$5=TRUE),AND(MAT!$E43&lt;&gt;"",MAT!$E43&lt;$B$3,DES_TURMA!$N$5=TRUE),AND(QUI!$E43&lt;&gt;"",QUI!$E43&lt;$B$3,DES_TURMA!$O$5=TRUE),AND(SOC!$E43&lt;&gt;"",SOC!$E43&lt;$B$3,DES_TURMA!$P$5=TRUE)),"x",)</f>
        <v>0</v>
      </c>
      <c r="S47" s="73">
        <f t="shared" si="0"/>
        <v>0</v>
      </c>
    </row>
    <row r="48" spans="1:1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algorithmName="SHA-512" hashValue="PkDnxJytnnlgmdABAgruYFvKoaFye9hqiJXe8yiVEDv3eJ0PpVWU3LvKOcnQtfhBk3fCOJVHWDcqpBOEKH60yw==" saltValue="OnaK7ohuZMTX8YG8W7lAcg==" spinCount="100000" sheet="1" objects="1" scenarios="1"/>
  <mergeCells count="7">
    <mergeCell ref="A1:S2"/>
    <mergeCell ref="A3:A4"/>
    <mergeCell ref="B3:C4"/>
    <mergeCell ref="D3:S4"/>
    <mergeCell ref="A5:A7"/>
    <mergeCell ref="B5:N6"/>
    <mergeCell ref="O5:S6"/>
  </mergeCells>
  <conditionalFormatting sqref="S8:S47">
    <cfRule type="containsText" dxfId="0" priority="1" operator="containsText" text="Dentro">
      <formula>NOT(ISERROR(SEARCH(("Dentro"),(S8))))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38.710937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hidden="1" customWidth="1"/>
    <col min="26" max="26" width="14.42578125" hidden="1" customWidth="1"/>
    <col min="27" max="27" width="38.28515625" hidden="1" customWidth="1"/>
    <col min="28" max="33" width="11.5703125" hidden="1" customWidth="1"/>
    <col min="34" max="16384" width="14.42578125" hidden="1"/>
  </cols>
  <sheetData>
    <row r="1" spans="1:33">
      <c r="A1" s="125" t="s">
        <v>2</v>
      </c>
      <c r="B1" s="128" t="s">
        <v>22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4"/>
      <c r="R1" s="4"/>
      <c r="S1" s="4"/>
      <c r="T1" s="4"/>
      <c r="U1" s="4"/>
      <c r="V1" s="4"/>
      <c r="W1" s="4"/>
      <c r="X1" s="4"/>
      <c r="Y1" s="4"/>
      <c r="AA1" s="4"/>
      <c r="AB1" s="4"/>
      <c r="AC1" s="4"/>
      <c r="AD1" s="4"/>
      <c r="AE1" s="4"/>
      <c r="AF1" s="4"/>
      <c r="AG1" s="4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4"/>
      <c r="R2" s="4"/>
      <c r="S2" s="4"/>
      <c r="T2" s="4"/>
      <c r="U2" s="4"/>
      <c r="V2" s="4"/>
      <c r="W2" s="4"/>
      <c r="X2" s="4"/>
      <c r="Y2" s="4"/>
      <c r="AA2" s="4"/>
      <c r="AB2" s="4"/>
      <c r="AC2" s="4"/>
      <c r="AD2" s="4"/>
      <c r="AE2" s="4"/>
      <c r="AF2" s="4"/>
      <c r="AG2" s="4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4"/>
      <c r="R3" s="4"/>
      <c r="S3" s="4"/>
      <c r="T3" s="4"/>
      <c r="U3" s="4"/>
      <c r="V3" s="4"/>
      <c r="W3" s="4"/>
      <c r="Y3" s="4"/>
      <c r="Z3" s="4"/>
      <c r="AA3" s="4"/>
      <c r="AB3" s="4"/>
      <c r="AC3" s="4"/>
      <c r="AD3" s="4"/>
      <c r="AE3" s="4"/>
      <c r="AF3" s="4"/>
      <c r="AG3" s="4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9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si="2"/>
        <v/>
      </c>
      <c r="I5" s="16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4"/>
      <c r="R5" s="4"/>
      <c r="S5" s="4"/>
      <c r="T5" s="4"/>
      <c r="U5" s="4"/>
      <c r="V5" s="4"/>
      <c r="W5" s="4"/>
      <c r="Y5" s="4"/>
      <c r="AA5" s="4"/>
      <c r="AB5" s="4"/>
      <c r="AC5" s="4"/>
      <c r="AD5" s="4"/>
      <c r="AE5" s="4"/>
      <c r="AF5" s="4"/>
      <c r="AG5" s="4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>IF(A6&lt;&gt;"",SUM(B6:E6),)</f>
        <v>0</v>
      </c>
      <c r="G6" s="10" t="str">
        <f t="shared" si="1"/>
        <v/>
      </c>
      <c r="H6" s="9" t="str">
        <f t="shared" si="2"/>
        <v/>
      </c>
      <c r="I6" s="9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4"/>
      <c r="R6" s="4"/>
      <c r="S6" s="4"/>
      <c r="T6" s="4"/>
      <c r="U6" s="4"/>
      <c r="V6" s="4"/>
      <c r="W6" s="4"/>
      <c r="Y6" s="4"/>
      <c r="AA6" s="4"/>
      <c r="AB6" s="4"/>
      <c r="AC6" s="4"/>
      <c r="AD6" s="4"/>
      <c r="AE6" s="4"/>
      <c r="AF6" s="4"/>
      <c r="AG6" s="4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6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4"/>
      <c r="R7" s="4"/>
      <c r="S7" s="4"/>
      <c r="T7" s="4"/>
      <c r="U7" s="4"/>
      <c r="V7" s="4"/>
      <c r="W7" s="4"/>
      <c r="Y7" s="4"/>
      <c r="AA7" s="4"/>
      <c r="AB7" s="4"/>
      <c r="AC7" s="4"/>
      <c r="AD7" s="4"/>
      <c r="AE7" s="4"/>
      <c r="AF7" s="4"/>
      <c r="AG7" s="4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9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4"/>
      <c r="R8" s="4"/>
      <c r="S8" s="4"/>
      <c r="T8" s="4"/>
      <c r="U8" s="4"/>
      <c r="V8" s="4"/>
      <c r="W8" s="4"/>
      <c r="Y8" s="4"/>
      <c r="AA8" s="4"/>
      <c r="AB8" s="4"/>
      <c r="AC8" s="4"/>
      <c r="AD8" s="4"/>
      <c r="AE8" s="4"/>
      <c r="AF8" s="4"/>
      <c r="AG8" s="4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6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4"/>
      <c r="R9" s="4"/>
      <c r="S9" s="4"/>
      <c r="T9" s="4"/>
      <c r="U9" s="4"/>
      <c r="V9" s="4"/>
      <c r="W9" s="4"/>
      <c r="Y9" s="4"/>
      <c r="AA9" s="4"/>
      <c r="AB9" s="4"/>
      <c r="AC9" s="4"/>
      <c r="AD9" s="4"/>
      <c r="AE9" s="4"/>
      <c r="AF9" s="4"/>
      <c r="AG9" s="4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9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4"/>
      <c r="R10" s="4"/>
      <c r="S10" s="4"/>
      <c r="T10" s="4"/>
      <c r="U10" s="4"/>
      <c r="V10" s="4"/>
      <c r="W10" s="4"/>
      <c r="Y10" s="4"/>
      <c r="AA10" s="4"/>
      <c r="AB10" s="4"/>
      <c r="AC10" s="4"/>
      <c r="AD10" s="4"/>
      <c r="AE10" s="4"/>
      <c r="AF10" s="4"/>
      <c r="AG10" s="4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6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4"/>
      <c r="R11" s="4"/>
      <c r="S11" s="4"/>
      <c r="T11" s="4"/>
      <c r="U11" s="4"/>
      <c r="V11" s="4"/>
      <c r="W11" s="4"/>
      <c r="Y11" s="4"/>
      <c r="AA11" s="4"/>
      <c r="AB11" s="4"/>
      <c r="AC11" s="4"/>
      <c r="AD11" s="4"/>
      <c r="AE11" s="4"/>
      <c r="AF11" s="4"/>
      <c r="AG11" s="4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9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4"/>
      <c r="R12" s="4"/>
      <c r="S12" s="4"/>
      <c r="T12" s="4"/>
      <c r="U12" s="4"/>
      <c r="V12" s="4"/>
      <c r="W12" s="4"/>
      <c r="Y12" s="4"/>
      <c r="AA12" s="4"/>
      <c r="AB12" s="4"/>
      <c r="AC12" s="4"/>
      <c r="AD12" s="4"/>
      <c r="AE12" s="4"/>
      <c r="AF12" s="4"/>
      <c r="AG12" s="4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6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4"/>
      <c r="R13" s="4"/>
      <c r="S13" s="4"/>
      <c r="T13" s="4"/>
      <c r="U13" s="4"/>
      <c r="V13" s="4"/>
      <c r="W13" s="4"/>
      <c r="Y13" s="4"/>
      <c r="AA13" s="4"/>
      <c r="AB13" s="4"/>
      <c r="AC13" s="4"/>
      <c r="AD13" s="4"/>
      <c r="AE13" s="4"/>
      <c r="AF13" s="4"/>
      <c r="AG13" s="4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9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4"/>
      <c r="R14" s="4"/>
      <c r="S14" s="4"/>
      <c r="T14" s="4"/>
      <c r="U14" s="4"/>
      <c r="V14" s="4"/>
      <c r="W14" s="4"/>
      <c r="Y14" s="4"/>
      <c r="AA14" s="4"/>
      <c r="AB14" s="4"/>
      <c r="AC14" s="4"/>
      <c r="AD14" s="4"/>
      <c r="AE14" s="4"/>
      <c r="AF14" s="4"/>
      <c r="AG14" s="4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6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4"/>
      <c r="R15" s="4"/>
      <c r="S15" s="4"/>
      <c r="T15" s="4"/>
      <c r="U15" s="4"/>
      <c r="V15" s="4"/>
      <c r="W15" s="4"/>
      <c r="Y15" s="4"/>
      <c r="AA15" s="4"/>
      <c r="AB15" s="4"/>
      <c r="AC15" s="4"/>
      <c r="AD15" s="4"/>
      <c r="AE15" s="4"/>
      <c r="AF15" s="4"/>
      <c r="AG15" s="4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9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4"/>
      <c r="R16" s="4"/>
      <c r="S16" s="4"/>
      <c r="T16" s="4"/>
      <c r="U16" s="4"/>
      <c r="V16" s="4"/>
      <c r="W16" s="4"/>
      <c r="Y16" s="4"/>
      <c r="AA16" s="4"/>
      <c r="AB16" s="4"/>
      <c r="AC16" s="4"/>
      <c r="AD16" s="4"/>
      <c r="AE16" s="4"/>
      <c r="AF16" s="4"/>
      <c r="AG16" s="4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6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4"/>
      <c r="R17" s="4"/>
      <c r="S17" s="4"/>
      <c r="T17" s="4"/>
      <c r="U17" s="4"/>
      <c r="V17" s="4"/>
      <c r="W17" s="4"/>
      <c r="Y17" s="4"/>
      <c r="AA17" s="4"/>
      <c r="AB17" s="4"/>
      <c r="AC17" s="4"/>
      <c r="AD17" s="4"/>
      <c r="AE17" s="4"/>
      <c r="AF17" s="4"/>
      <c r="AG17" s="4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9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4"/>
      <c r="R18" s="4"/>
      <c r="S18" s="4"/>
      <c r="T18" s="4"/>
      <c r="U18" s="4"/>
      <c r="V18" s="4"/>
      <c r="W18" s="4"/>
      <c r="Y18" s="4"/>
      <c r="AA18" s="4"/>
      <c r="AB18" s="4"/>
      <c r="AC18" s="4"/>
      <c r="AD18" s="4"/>
      <c r="AE18" s="4"/>
      <c r="AF18" s="4"/>
      <c r="AG18" s="4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6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4"/>
      <c r="R19" s="4"/>
      <c r="S19" s="4"/>
      <c r="T19" s="4"/>
      <c r="U19" s="4"/>
      <c r="V19" s="4"/>
      <c r="W19" s="4"/>
      <c r="Y19" s="4"/>
      <c r="AA19" s="4"/>
      <c r="AB19" s="4"/>
      <c r="AC19" s="4"/>
      <c r="AD19" s="4"/>
      <c r="AE19" s="4"/>
      <c r="AF19" s="4"/>
      <c r="AG19" s="4"/>
    </row>
    <row r="20" spans="1:33" ht="15.75" customHeight="1">
      <c r="A20" s="8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9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4"/>
      <c r="R20" s="4"/>
      <c r="S20" s="4"/>
      <c r="T20" s="4"/>
      <c r="U20" s="4"/>
      <c r="V20" s="4"/>
      <c r="W20" s="4"/>
      <c r="Y20" s="4"/>
      <c r="AA20" s="4"/>
      <c r="AB20" s="4"/>
      <c r="AC20" s="4"/>
      <c r="AD20" s="4"/>
      <c r="AE20" s="4"/>
      <c r="AF20" s="4"/>
      <c r="AG20" s="4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2"/>
        <v/>
      </c>
      <c r="I21" s="16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4"/>
      <c r="R21" s="4"/>
      <c r="S21" s="4"/>
      <c r="T21" s="4"/>
      <c r="U21" s="4"/>
      <c r="V21" s="4"/>
      <c r="W21" s="4"/>
      <c r="Y21" s="4"/>
      <c r="AA21" s="4"/>
      <c r="AB21" s="4"/>
      <c r="AC21" s="4"/>
      <c r="AD21" s="4"/>
      <c r="AE21" s="4"/>
      <c r="AF21" s="4"/>
      <c r="AG21" s="4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9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4"/>
      <c r="R22" s="4"/>
      <c r="S22" s="4"/>
      <c r="T22" s="4"/>
      <c r="U22" s="4"/>
      <c r="V22" s="4"/>
      <c r="W22" s="4"/>
      <c r="Y22" s="4"/>
      <c r="AA22" s="4"/>
      <c r="AB22" s="4"/>
      <c r="AC22" s="4"/>
      <c r="AD22" s="4"/>
      <c r="AE22" s="4"/>
      <c r="AF22" s="4"/>
      <c r="AG22" s="4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6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4"/>
      <c r="R23" s="4"/>
      <c r="S23" s="4"/>
      <c r="T23" s="4"/>
      <c r="U23" s="4"/>
      <c r="V23" s="4"/>
      <c r="W23" s="4"/>
      <c r="Y23" s="4"/>
      <c r="AA23" s="4"/>
      <c r="AB23" s="4"/>
      <c r="AC23" s="4"/>
      <c r="AD23" s="4"/>
      <c r="AE23" s="4"/>
      <c r="AF23" s="4"/>
      <c r="AG23" s="4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9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4"/>
      <c r="R24" s="4"/>
      <c r="S24" s="4"/>
      <c r="T24" s="4"/>
      <c r="U24" s="4"/>
      <c r="V24" s="4"/>
      <c r="W24" s="4"/>
      <c r="Y24" s="4"/>
      <c r="AA24" s="4"/>
      <c r="AB24" s="4"/>
      <c r="AC24" s="4"/>
      <c r="AD24" s="4"/>
      <c r="AE24" s="4"/>
      <c r="AF24" s="4"/>
      <c r="AG24" s="4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6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4"/>
      <c r="R25" s="4"/>
      <c r="S25" s="4"/>
      <c r="T25" s="4"/>
      <c r="U25" s="4"/>
      <c r="V25" s="4"/>
      <c r="W25" s="4"/>
      <c r="Y25" s="4"/>
      <c r="AA25" s="4"/>
      <c r="AB25" s="4"/>
      <c r="AC25" s="4"/>
      <c r="AD25" s="4"/>
      <c r="AE25" s="4"/>
      <c r="AF25" s="4"/>
      <c r="AG25" s="4"/>
    </row>
    <row r="26" spans="1:33" ht="15.75" customHeight="1">
      <c r="A26" s="8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9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4"/>
      <c r="R26" s="4"/>
      <c r="S26" s="4"/>
      <c r="T26" s="4"/>
      <c r="U26" s="4"/>
      <c r="V26" s="4"/>
      <c r="W26" s="4"/>
      <c r="Y26" s="4"/>
      <c r="AA26" s="4"/>
      <c r="AB26" s="4"/>
      <c r="AC26" s="4"/>
      <c r="AD26" s="4"/>
      <c r="AE26" s="4"/>
      <c r="AF26" s="4"/>
      <c r="AG26" s="4"/>
    </row>
    <row r="27" spans="1:33" ht="15.75" customHeight="1">
      <c r="A27" s="15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16"/>
      <c r="J27" s="19">
        <f t="shared" si="3"/>
        <v>0</v>
      </c>
      <c r="K27" s="20">
        <f t="shared" si="4"/>
        <v>0</v>
      </c>
      <c r="M27" s="120"/>
      <c r="N27" s="120"/>
      <c r="O27" s="120"/>
      <c r="P27" s="120"/>
      <c r="Q27" s="4"/>
      <c r="R27" s="4"/>
      <c r="S27" s="4"/>
      <c r="T27" s="4"/>
      <c r="Y27" s="4"/>
      <c r="AA27" s="4"/>
      <c r="AB27" s="4"/>
      <c r="AC27" s="4"/>
      <c r="AD27" s="4"/>
      <c r="AE27" s="4"/>
      <c r="AF27" s="4"/>
      <c r="AG27" s="4"/>
    </row>
    <row r="28" spans="1:33" ht="15.75" customHeight="1">
      <c r="A28" s="8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9"/>
      <c r="J28" s="12">
        <f t="shared" si="3"/>
        <v>0</v>
      </c>
      <c r="K28" s="13">
        <f t="shared" si="4"/>
        <v>0</v>
      </c>
      <c r="M28" s="120"/>
      <c r="N28" s="120"/>
      <c r="O28" s="120"/>
      <c r="P28" s="120"/>
      <c r="Q28" s="4"/>
      <c r="R28" s="4"/>
      <c r="S28" s="4"/>
      <c r="Y28" s="4"/>
      <c r="AA28" s="4"/>
      <c r="AB28" s="4"/>
      <c r="AC28" s="4"/>
      <c r="AD28" s="4"/>
      <c r="AE28" s="4"/>
      <c r="AF28" s="4"/>
      <c r="AG28" s="4"/>
    </row>
    <row r="29" spans="1:33" ht="15.75" customHeight="1">
      <c r="A29" s="1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16"/>
      <c r="J29" s="19">
        <f t="shared" si="3"/>
        <v>0</v>
      </c>
      <c r="K29" s="20">
        <f t="shared" si="4"/>
        <v>0</v>
      </c>
      <c r="M29" s="120"/>
      <c r="N29" s="120"/>
      <c r="O29" s="120"/>
      <c r="P29" s="120"/>
      <c r="Q29" s="4"/>
      <c r="R29" s="4"/>
      <c r="T29" s="4"/>
      <c r="AA29" s="4"/>
      <c r="AB29" s="4"/>
      <c r="AC29" s="4"/>
      <c r="AD29" s="4"/>
      <c r="AE29" s="4"/>
      <c r="AF29" s="4"/>
      <c r="AG29" s="4"/>
    </row>
    <row r="30" spans="1:33" ht="15.75" customHeight="1">
      <c r="A30" s="8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9"/>
      <c r="J30" s="12">
        <f t="shared" si="3"/>
        <v>0</v>
      </c>
      <c r="K30" s="13">
        <f t="shared" si="4"/>
        <v>0</v>
      </c>
      <c r="M30" s="120"/>
      <c r="N30" s="120"/>
      <c r="O30" s="120"/>
      <c r="P30" s="120"/>
      <c r="Q30" s="4"/>
      <c r="R30" s="4"/>
      <c r="S30" s="4"/>
      <c r="T30" s="4"/>
      <c r="AA30" s="4"/>
      <c r="AB30" s="4"/>
      <c r="AC30" s="4"/>
      <c r="AD30" s="4"/>
      <c r="AE30" s="4"/>
      <c r="AF30" s="4"/>
      <c r="AG30" s="4"/>
    </row>
    <row r="31" spans="1:33" ht="15.75" customHeight="1">
      <c r="A31" s="1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16"/>
      <c r="J31" s="19">
        <f t="shared" si="3"/>
        <v>0</v>
      </c>
      <c r="K31" s="20">
        <f t="shared" si="4"/>
        <v>0</v>
      </c>
      <c r="M31" s="120"/>
      <c r="N31" s="120"/>
      <c r="O31" s="120"/>
      <c r="P31" s="120"/>
      <c r="Q31" s="4"/>
      <c r="R31" s="4"/>
      <c r="S31" s="4"/>
      <c r="T31" s="4"/>
      <c r="AA31" s="4"/>
      <c r="AB31" s="4"/>
      <c r="AC31" s="4"/>
      <c r="AD31" s="4"/>
      <c r="AE31" s="4"/>
      <c r="AF31" s="4"/>
      <c r="AG31" s="4"/>
    </row>
    <row r="32" spans="1:33" ht="15.75" customHeight="1">
      <c r="A32" s="8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9"/>
      <c r="J32" s="12">
        <f t="shared" si="3"/>
        <v>0</v>
      </c>
      <c r="K32" s="13">
        <f t="shared" si="4"/>
        <v>0</v>
      </c>
      <c r="M32" s="120"/>
      <c r="N32" s="120"/>
      <c r="O32" s="120"/>
      <c r="P32" s="120"/>
      <c r="Q32" s="4"/>
      <c r="R32" s="4"/>
      <c r="S32" s="4"/>
      <c r="T32" s="4"/>
      <c r="AA32" s="4"/>
      <c r="AB32" s="4"/>
      <c r="AC32" s="4"/>
      <c r="AD32" s="4"/>
      <c r="AE32" s="4"/>
      <c r="AF32" s="4"/>
      <c r="AG32" s="4"/>
    </row>
    <row r="33" spans="1:33" ht="15.75" customHeight="1">
      <c r="A33" s="1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16"/>
      <c r="J33" s="19">
        <f t="shared" si="3"/>
        <v>0</v>
      </c>
      <c r="K33" s="20">
        <f t="shared" si="4"/>
        <v>0</v>
      </c>
      <c r="M33" s="120"/>
      <c r="N33" s="120"/>
      <c r="O33" s="120"/>
      <c r="P33" s="120"/>
      <c r="Q33" s="4"/>
      <c r="R33" s="4"/>
      <c r="S33" s="4"/>
      <c r="T33" s="4"/>
      <c r="AA33" s="4"/>
      <c r="AB33" s="4"/>
      <c r="AC33" s="4"/>
      <c r="AD33" s="4"/>
      <c r="AE33" s="4"/>
      <c r="AF33" s="4"/>
      <c r="AG33" s="4"/>
    </row>
    <row r="34" spans="1:33" ht="15.75" customHeight="1">
      <c r="A34" s="8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9"/>
      <c r="J34" s="12">
        <f t="shared" si="3"/>
        <v>0</v>
      </c>
      <c r="K34" s="13">
        <f t="shared" si="4"/>
        <v>0</v>
      </c>
      <c r="M34" s="120"/>
      <c r="AA34" s="4"/>
      <c r="AB34" s="4"/>
      <c r="AC34" s="4"/>
      <c r="AD34" s="4"/>
      <c r="AE34" s="4"/>
      <c r="AF34" s="4"/>
      <c r="AG34" s="4"/>
    </row>
    <row r="35" spans="1:33" ht="15.75" customHeight="1">
      <c r="A35" s="1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16"/>
      <c r="J35" s="19">
        <f t="shared" si="3"/>
        <v>0</v>
      </c>
      <c r="K35" s="20">
        <f t="shared" si="4"/>
        <v>0</v>
      </c>
      <c r="M35" s="120"/>
      <c r="AA35" s="4"/>
      <c r="AB35" s="4"/>
      <c r="AC35" s="4"/>
      <c r="AD35" s="4"/>
      <c r="AE35" s="4"/>
      <c r="AF35" s="4"/>
      <c r="AG35" s="4"/>
    </row>
    <row r="36" spans="1:33" ht="15.75" customHeight="1">
      <c r="A36" s="8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9"/>
      <c r="J36" s="12">
        <f t="shared" si="3"/>
        <v>0</v>
      </c>
      <c r="K36" s="13">
        <f t="shared" si="4"/>
        <v>0</v>
      </c>
      <c r="M36" s="120"/>
      <c r="AA36" s="4"/>
      <c r="AB36" s="4"/>
      <c r="AC36" s="4"/>
      <c r="AD36" s="4"/>
      <c r="AE36" s="4"/>
      <c r="AF36" s="4"/>
      <c r="AG36" s="4"/>
    </row>
    <row r="37" spans="1:33" ht="15.75" customHeight="1">
      <c r="A37" s="15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16"/>
      <c r="J37" s="19">
        <f t="shared" si="3"/>
        <v>0</v>
      </c>
      <c r="K37" s="20">
        <f t="shared" si="4"/>
        <v>0</v>
      </c>
      <c r="M37" s="120"/>
      <c r="AA37" s="4"/>
      <c r="AB37" s="4"/>
      <c r="AC37" s="4"/>
      <c r="AD37" s="4"/>
    </row>
    <row r="38" spans="1:33" ht="15.75" customHeight="1">
      <c r="A38" s="8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9"/>
      <c r="J38" s="12">
        <f t="shared" si="3"/>
        <v>0</v>
      </c>
      <c r="K38" s="13">
        <f t="shared" si="4"/>
        <v>0</v>
      </c>
      <c r="M38" s="120"/>
      <c r="AA38" s="4"/>
      <c r="AB38" s="4"/>
      <c r="AC38" s="4"/>
      <c r="AD38" s="4"/>
    </row>
    <row r="39" spans="1:33" ht="15.75" customHeight="1">
      <c r="A39" s="15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16"/>
      <c r="J39" s="19">
        <f t="shared" si="3"/>
        <v>0</v>
      </c>
      <c r="K39" s="20">
        <f t="shared" si="4"/>
        <v>0</v>
      </c>
      <c r="M39" s="120"/>
      <c r="AA39" s="4"/>
      <c r="AB39" s="4"/>
      <c r="AC39" s="4"/>
      <c r="AD39" s="4"/>
    </row>
    <row r="40" spans="1:33" ht="15.75" customHeight="1">
      <c r="A40" s="8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9"/>
      <c r="J40" s="12">
        <f t="shared" si="3"/>
        <v>0</v>
      </c>
      <c r="K40" s="13">
        <f t="shared" si="4"/>
        <v>0</v>
      </c>
      <c r="M40" s="120"/>
      <c r="AA40" s="4"/>
      <c r="AB40" s="4"/>
      <c r="AC40" s="4"/>
    </row>
    <row r="41" spans="1:33" ht="15.75" customHeight="1">
      <c r="A41" s="15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16"/>
      <c r="J41" s="19">
        <f t="shared" si="3"/>
        <v>0</v>
      </c>
      <c r="K41" s="20">
        <f t="shared" si="4"/>
        <v>0</v>
      </c>
      <c r="M41" s="120"/>
      <c r="AA41" s="4"/>
    </row>
    <row r="42" spans="1:33" ht="15.75" customHeight="1">
      <c r="A42" s="8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9"/>
      <c r="J42" s="12">
        <f t="shared" si="3"/>
        <v>0</v>
      </c>
      <c r="K42" s="13">
        <f t="shared" si="4"/>
        <v>0</v>
      </c>
      <c r="M42" s="120"/>
      <c r="AA42" s="4"/>
    </row>
    <row r="43" spans="1:33" ht="15.75" customHeight="1">
      <c r="A43" s="15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16"/>
      <c r="J43" s="19">
        <f t="shared" si="3"/>
        <v>0</v>
      </c>
      <c r="K43" s="20">
        <f t="shared" si="4"/>
        <v>0</v>
      </c>
      <c r="M43" s="120"/>
      <c r="AA43" s="4"/>
    </row>
    <row r="44" spans="1:33" ht="15.75" customHeight="1">
      <c r="A44" s="8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7" t="str">
        <f t="shared" si="1"/>
        <v/>
      </c>
      <c r="H44" s="9" t="str">
        <f t="shared" si="2"/>
        <v/>
      </c>
      <c r="I44" s="9"/>
      <c r="J44" s="12">
        <f t="shared" si="3"/>
        <v>0</v>
      </c>
      <c r="K44" s="13">
        <f t="shared" si="4"/>
        <v>0</v>
      </c>
      <c r="M44" s="120"/>
      <c r="AA44" s="4"/>
    </row>
    <row r="45" spans="1:33" ht="15.75" hidden="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120"/>
      <c r="M45" s="120"/>
      <c r="N45" s="120"/>
    </row>
    <row r="46" spans="1:33" ht="15.75" hidden="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120"/>
      <c r="M46" s="120"/>
      <c r="N46" s="120"/>
    </row>
    <row r="47" spans="1:33" ht="15.75" hidden="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120"/>
      <c r="M47" s="120"/>
      <c r="N47" s="120"/>
    </row>
    <row r="48" spans="1:33" ht="15.75" hidden="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120"/>
      <c r="M48" s="120"/>
      <c r="N48" s="120"/>
    </row>
    <row r="49" spans="1:33" ht="15.75" hidden="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120"/>
      <c r="M49" s="120"/>
      <c r="N49" s="120"/>
    </row>
    <row r="50" spans="1:33" ht="15.75" hidden="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120"/>
      <c r="M50" s="120"/>
      <c r="N50" s="120"/>
    </row>
    <row r="51" spans="1:33" ht="15.75" hidden="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120"/>
      <c r="M51" s="120"/>
      <c r="N51" s="120"/>
    </row>
    <row r="52" spans="1:33" ht="15.75" hidden="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120"/>
      <c r="M52" s="120"/>
    </row>
    <row r="53" spans="1:33" ht="15.75" hidden="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120"/>
      <c r="M53" s="120"/>
      <c r="N53" s="120"/>
      <c r="O53" s="120"/>
      <c r="P53" s="120"/>
      <c r="Q53" s="4"/>
      <c r="R53" s="4"/>
      <c r="S53" s="4"/>
      <c r="T53" s="4"/>
      <c r="U53" s="4"/>
      <c r="V53" s="4"/>
      <c r="W53" s="4"/>
      <c r="X53" s="4"/>
      <c r="Y53" s="4"/>
      <c r="AA53" s="4"/>
      <c r="AB53" s="4"/>
      <c r="AC53" s="4"/>
      <c r="AD53" s="4"/>
      <c r="AE53" s="4"/>
      <c r="AF53" s="4"/>
      <c r="AG53" s="4"/>
    </row>
    <row r="54" spans="1:33" ht="15.75" hidden="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120"/>
      <c r="M54" s="120"/>
      <c r="N54" s="120"/>
      <c r="O54" s="120"/>
      <c r="P54" s="120"/>
      <c r="Q54" s="4"/>
      <c r="R54" s="4"/>
      <c r="S54" s="4"/>
      <c r="T54" s="4"/>
      <c r="U54" s="4"/>
      <c r="V54" s="4"/>
      <c r="W54" s="4"/>
      <c r="X54" s="4"/>
      <c r="Y54" s="4"/>
      <c r="AA54" s="4"/>
      <c r="AB54" s="4"/>
      <c r="AC54" s="4"/>
      <c r="AD54" s="4"/>
      <c r="AE54" s="4"/>
      <c r="AF54" s="4"/>
      <c r="AG54" s="4"/>
    </row>
    <row r="55" spans="1:33" ht="15.75" hidden="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120"/>
      <c r="M55" s="120"/>
      <c r="N55" s="120"/>
      <c r="O55" s="120"/>
      <c r="P55" s="120"/>
      <c r="Q55" s="4"/>
      <c r="R55" s="4"/>
      <c r="S55" s="4"/>
      <c r="T55" s="4"/>
      <c r="U55" s="4"/>
      <c r="V55" s="4"/>
      <c r="W55" s="4"/>
      <c r="Y55" s="4"/>
      <c r="AA55" s="4"/>
      <c r="AB55" s="4"/>
      <c r="AC55" s="4"/>
      <c r="AD55" s="4"/>
      <c r="AE55" s="4"/>
      <c r="AF55" s="4"/>
      <c r="AG55" s="4"/>
    </row>
    <row r="56" spans="1:33" ht="15.75" hidden="1" customHeight="1">
      <c r="A56" s="27"/>
      <c r="B56" s="27"/>
      <c r="C56" s="27"/>
      <c r="D56" s="27"/>
      <c r="E56" s="27"/>
      <c r="F56" s="27"/>
      <c r="G56" s="27"/>
      <c r="M56" s="120"/>
      <c r="N56" s="120"/>
      <c r="O56" s="120"/>
      <c r="P56" s="120"/>
      <c r="Q56" s="4"/>
      <c r="R56" s="4"/>
      <c r="S56" s="4"/>
      <c r="T56" s="4"/>
      <c r="U56" s="4"/>
      <c r="V56" s="4"/>
      <c r="W56" s="4"/>
      <c r="X56" s="4"/>
      <c r="Y56" s="4"/>
      <c r="AA56" s="4"/>
      <c r="AB56" s="4"/>
      <c r="AC56" s="4"/>
      <c r="AD56" s="4"/>
      <c r="AE56" s="4"/>
      <c r="AF56" s="4"/>
      <c r="AG56" s="4"/>
    </row>
    <row r="57" spans="1:33" ht="15.75" hidden="1" customHeight="1">
      <c r="A57" s="27"/>
      <c r="B57" s="27"/>
      <c r="C57" s="27"/>
      <c r="D57" s="27"/>
      <c r="E57" s="27"/>
      <c r="F57" s="27"/>
      <c r="G57" s="27"/>
      <c r="M57" s="120"/>
      <c r="N57" s="120"/>
      <c r="O57" s="120"/>
      <c r="P57" s="120"/>
      <c r="Q57" s="4"/>
      <c r="R57" s="4"/>
      <c r="S57" s="4"/>
      <c r="T57" s="4"/>
      <c r="U57" s="4"/>
      <c r="V57" s="4"/>
      <c r="W57" s="4"/>
      <c r="Y57" s="4"/>
      <c r="AA57" s="4"/>
      <c r="AB57" s="4"/>
      <c r="AC57" s="4"/>
      <c r="AD57" s="4"/>
      <c r="AE57" s="4"/>
      <c r="AF57" s="4"/>
      <c r="AG57" s="4"/>
    </row>
    <row r="58" spans="1:33" ht="15.75" hidden="1" customHeight="1">
      <c r="A58" s="27"/>
      <c r="B58" s="27"/>
      <c r="C58" s="27"/>
      <c r="D58" s="27"/>
      <c r="E58" s="27"/>
      <c r="F58" s="27"/>
      <c r="G58" s="27"/>
      <c r="M58" s="120"/>
      <c r="N58" s="120"/>
      <c r="O58" s="120"/>
      <c r="P58" s="120"/>
      <c r="Q58" s="4"/>
      <c r="R58" s="4"/>
      <c r="S58" s="4"/>
      <c r="T58" s="4"/>
      <c r="U58" s="4"/>
      <c r="V58" s="4"/>
      <c r="W58" s="4"/>
      <c r="Y58" s="4"/>
      <c r="AA58" s="4"/>
      <c r="AB58" s="4"/>
      <c r="AC58" s="4"/>
      <c r="AD58" s="4"/>
      <c r="AE58" s="4"/>
      <c r="AF58" s="4"/>
      <c r="AG58" s="4"/>
    </row>
    <row r="59" spans="1:33" ht="15.75" hidden="1" customHeight="1">
      <c r="A59" s="27"/>
      <c r="B59" s="27"/>
      <c r="C59" s="27"/>
      <c r="D59" s="27"/>
      <c r="E59" s="27"/>
      <c r="F59" s="27"/>
      <c r="G59" s="27"/>
      <c r="M59" s="120"/>
      <c r="N59" s="120"/>
      <c r="O59" s="120"/>
      <c r="P59" s="120"/>
      <c r="Q59" s="4"/>
      <c r="R59" s="4"/>
      <c r="S59" s="4"/>
      <c r="T59" s="4"/>
      <c r="U59" s="4"/>
      <c r="V59" s="4"/>
      <c r="W59" s="4"/>
      <c r="Y59" s="4"/>
      <c r="AA59" s="4"/>
      <c r="AB59" s="4"/>
      <c r="AC59" s="4"/>
      <c r="AD59" s="4"/>
      <c r="AE59" s="4"/>
      <c r="AF59" s="4"/>
      <c r="AG59" s="4"/>
    </row>
    <row r="60" spans="1:33" ht="15.75" hidden="1" customHeight="1">
      <c r="A60" s="27"/>
      <c r="B60" s="27"/>
      <c r="C60" s="27"/>
      <c r="D60" s="27"/>
      <c r="E60" s="27"/>
      <c r="F60" s="27"/>
      <c r="G60" s="27"/>
      <c r="M60" s="120"/>
      <c r="N60" s="120"/>
      <c r="O60" s="120"/>
      <c r="P60" s="120"/>
      <c r="Q60" s="4"/>
      <c r="R60" s="4"/>
      <c r="S60" s="4"/>
      <c r="T60" s="4"/>
      <c r="U60" s="4"/>
      <c r="V60" s="4"/>
      <c r="W60" s="4"/>
      <c r="Y60" s="4"/>
      <c r="AA60" s="4"/>
      <c r="AB60" s="4"/>
      <c r="AC60" s="4"/>
      <c r="AD60" s="4"/>
      <c r="AE60" s="4"/>
      <c r="AF60" s="4"/>
      <c r="AG60" s="4"/>
    </row>
    <row r="61" spans="1:33" ht="15.75" hidden="1" customHeight="1">
      <c r="A61" s="27"/>
      <c r="B61" s="27"/>
      <c r="C61" s="27"/>
      <c r="D61" s="27"/>
      <c r="E61" s="27"/>
      <c r="F61" s="27"/>
      <c r="G61" s="27"/>
      <c r="M61" s="120"/>
      <c r="N61" s="120"/>
      <c r="O61" s="120"/>
      <c r="P61" s="120"/>
      <c r="Q61" s="4"/>
      <c r="R61" s="4"/>
      <c r="S61" s="4"/>
      <c r="T61" s="4"/>
      <c r="U61" s="4"/>
      <c r="V61" s="4"/>
      <c r="W61" s="4"/>
      <c r="Y61" s="4"/>
      <c r="AA61" s="4"/>
      <c r="AB61" s="4"/>
      <c r="AC61" s="4"/>
      <c r="AD61" s="4"/>
      <c r="AE61" s="4"/>
      <c r="AF61" s="4"/>
      <c r="AG61" s="4"/>
    </row>
    <row r="62" spans="1:33" ht="15.75" hidden="1" customHeight="1">
      <c r="A62" s="27"/>
      <c r="B62" s="27"/>
      <c r="C62" s="27"/>
      <c r="D62" s="27"/>
      <c r="E62" s="27"/>
      <c r="F62" s="27"/>
      <c r="G62" s="27"/>
      <c r="M62" s="120"/>
      <c r="N62" s="120"/>
      <c r="O62" s="120"/>
      <c r="P62" s="120"/>
      <c r="Q62" s="4"/>
      <c r="R62" s="4"/>
      <c r="S62" s="4"/>
      <c r="T62" s="4"/>
      <c r="U62" s="4"/>
      <c r="V62" s="4"/>
      <c r="W62" s="4"/>
      <c r="Y62" s="4"/>
      <c r="AA62" s="4"/>
      <c r="AB62" s="4"/>
      <c r="AC62" s="4"/>
      <c r="AD62" s="4"/>
      <c r="AE62" s="4"/>
      <c r="AF62" s="4"/>
      <c r="AG62" s="4"/>
    </row>
    <row r="63" spans="1:33" ht="15.75" hidden="1" customHeight="1">
      <c r="A63" s="27"/>
      <c r="B63" s="27"/>
      <c r="C63" s="27"/>
      <c r="D63" s="27"/>
      <c r="E63" s="27"/>
      <c r="F63" s="27"/>
      <c r="G63" s="27"/>
      <c r="M63" s="120"/>
      <c r="N63" s="120"/>
      <c r="O63" s="120"/>
      <c r="P63" s="120"/>
      <c r="Q63" s="4"/>
      <c r="R63" s="4"/>
      <c r="S63" s="4"/>
      <c r="T63" s="4"/>
      <c r="U63" s="4"/>
      <c r="V63" s="4"/>
      <c r="W63" s="4"/>
      <c r="Y63" s="4"/>
      <c r="AA63" s="4"/>
      <c r="AB63" s="4"/>
      <c r="AC63" s="4"/>
      <c r="AD63" s="4"/>
      <c r="AE63" s="4"/>
      <c r="AF63" s="4"/>
      <c r="AG63" s="4"/>
    </row>
    <row r="64" spans="1:33" ht="15.75" hidden="1" customHeight="1">
      <c r="A64" s="27"/>
      <c r="B64" s="27"/>
      <c r="C64" s="27"/>
      <c r="D64" s="27"/>
      <c r="E64" s="27"/>
      <c r="F64" s="27"/>
      <c r="G64" s="27"/>
      <c r="M64" s="120"/>
      <c r="N64" s="120"/>
      <c r="O64" s="120"/>
      <c r="P64" s="120"/>
      <c r="Q64" s="4"/>
      <c r="R64" s="4"/>
      <c r="S64" s="4"/>
      <c r="T64" s="4"/>
      <c r="U64" s="4"/>
      <c r="V64" s="4"/>
      <c r="W64" s="4"/>
      <c r="Y64" s="4"/>
      <c r="AA64" s="4"/>
      <c r="AB64" s="4"/>
      <c r="AC64" s="4"/>
      <c r="AD64" s="4"/>
      <c r="AE64" s="4"/>
      <c r="AF64" s="4"/>
      <c r="AG64" s="4"/>
    </row>
    <row r="65" spans="1:33" ht="15.75" hidden="1" customHeight="1">
      <c r="A65" s="27"/>
      <c r="B65" s="27"/>
      <c r="C65" s="27"/>
      <c r="D65" s="27"/>
      <c r="E65" s="27"/>
      <c r="F65" s="27"/>
      <c r="G65" s="27"/>
      <c r="M65" s="120"/>
      <c r="N65" s="120"/>
      <c r="O65" s="120"/>
      <c r="P65" s="120"/>
      <c r="Q65" s="4"/>
      <c r="R65" s="4"/>
      <c r="S65" s="4"/>
      <c r="T65" s="4"/>
      <c r="U65" s="4"/>
      <c r="V65" s="4"/>
      <c r="W65" s="4"/>
      <c r="Y65" s="4"/>
      <c r="AA65" s="4"/>
      <c r="AB65" s="4"/>
      <c r="AC65" s="4"/>
      <c r="AD65" s="4"/>
      <c r="AE65" s="4"/>
      <c r="AF65" s="4"/>
      <c r="AG65" s="4"/>
    </row>
    <row r="66" spans="1:33" ht="15.75" hidden="1" customHeight="1">
      <c r="A66" s="27"/>
      <c r="B66" s="27"/>
      <c r="C66" s="27"/>
      <c r="D66" s="27"/>
      <c r="E66" s="27"/>
      <c r="F66" s="27"/>
      <c r="G66" s="27"/>
      <c r="M66" s="120"/>
      <c r="N66" s="120"/>
      <c r="O66" s="120"/>
      <c r="P66" s="120"/>
      <c r="Q66" s="4"/>
      <c r="R66" s="4"/>
      <c r="S66" s="4"/>
      <c r="T66" s="4"/>
      <c r="U66" s="4"/>
      <c r="V66" s="4"/>
      <c r="W66" s="4"/>
      <c r="Y66" s="4"/>
      <c r="AA66" s="4"/>
      <c r="AB66" s="4"/>
      <c r="AC66" s="4"/>
      <c r="AD66" s="4"/>
      <c r="AE66" s="4"/>
      <c r="AF66" s="4"/>
      <c r="AG66" s="4"/>
    </row>
    <row r="67" spans="1:33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4"/>
      <c r="R67" s="4"/>
      <c r="S67" s="4"/>
      <c r="T67" s="4"/>
      <c r="U67" s="4"/>
      <c r="V67" s="4"/>
      <c r="W67" s="4"/>
      <c r="Y67" s="4"/>
      <c r="AA67" s="4"/>
      <c r="AB67" s="4"/>
      <c r="AC67" s="4"/>
      <c r="AD67" s="4"/>
      <c r="AE67" s="4"/>
      <c r="AF67" s="4"/>
      <c r="AG67" s="4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4"/>
      <c r="R68" s="4"/>
      <c r="S68" s="4"/>
      <c r="T68" s="4"/>
      <c r="U68" s="4"/>
      <c r="V68" s="4"/>
      <c r="W68" s="4"/>
      <c r="Y68" s="4"/>
      <c r="AA68" s="4"/>
      <c r="AB68" s="4"/>
      <c r="AC68" s="4"/>
      <c r="AD68" s="4"/>
      <c r="AE68" s="4"/>
      <c r="AF68" s="4"/>
      <c r="AG68" s="4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4"/>
      <c r="R69" s="4"/>
      <c r="S69" s="4"/>
      <c r="T69" s="4"/>
      <c r="U69" s="4"/>
      <c r="V69" s="4"/>
      <c r="W69" s="4"/>
      <c r="Y69" s="4"/>
      <c r="AA69" s="4"/>
      <c r="AB69" s="4"/>
      <c r="AC69" s="4"/>
      <c r="AD69" s="4"/>
      <c r="AE69" s="4"/>
      <c r="AF69" s="4"/>
      <c r="AG69" s="4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4"/>
      <c r="R70" s="4"/>
      <c r="S70" s="4"/>
      <c r="T70" s="4"/>
      <c r="U70" s="4"/>
      <c r="V70" s="4"/>
      <c r="W70" s="4"/>
      <c r="Y70" s="4"/>
      <c r="AA70" s="4"/>
      <c r="AB70" s="4"/>
      <c r="AC70" s="4"/>
      <c r="AD70" s="4"/>
      <c r="AE70" s="4"/>
      <c r="AF70" s="4"/>
      <c r="AG70" s="4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4"/>
      <c r="R71" s="4"/>
      <c r="S71" s="4"/>
      <c r="T71" s="4"/>
      <c r="U71" s="4"/>
      <c r="V71" s="4"/>
      <c r="W71" s="4"/>
      <c r="Y71" s="4"/>
      <c r="AA71" s="4"/>
      <c r="AB71" s="4"/>
      <c r="AC71" s="4"/>
      <c r="AD71" s="4"/>
      <c r="AE71" s="4"/>
      <c r="AF71" s="4"/>
      <c r="AG71" s="4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4"/>
      <c r="R72" s="4"/>
      <c r="S72" s="4"/>
      <c r="T72" s="4"/>
      <c r="U72" s="4"/>
      <c r="V72" s="4"/>
      <c r="W72" s="4"/>
      <c r="Y72" s="4"/>
      <c r="AA72" s="4"/>
      <c r="AB72" s="4"/>
      <c r="AC72" s="4"/>
      <c r="AD72" s="4"/>
      <c r="AE72" s="4"/>
      <c r="AF72" s="4"/>
      <c r="AG72" s="4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4"/>
      <c r="R73" s="4"/>
      <c r="S73" s="4"/>
      <c r="T73" s="4"/>
      <c r="U73" s="4"/>
      <c r="V73" s="4"/>
      <c r="W73" s="4"/>
      <c r="Y73" s="4"/>
      <c r="AA73" s="4"/>
      <c r="AB73" s="4"/>
      <c r="AC73" s="4"/>
      <c r="AD73" s="4"/>
      <c r="AE73" s="4"/>
      <c r="AF73" s="4"/>
      <c r="AG73" s="4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4"/>
      <c r="R74" s="4"/>
      <c r="S74" s="4"/>
      <c r="T74" s="4"/>
      <c r="U74" s="4"/>
      <c r="V74" s="4"/>
      <c r="W74" s="4"/>
      <c r="Y74" s="4"/>
      <c r="AA74" s="4"/>
      <c r="AB74" s="4"/>
      <c r="AC74" s="4"/>
      <c r="AD74" s="4"/>
      <c r="AE74" s="4"/>
      <c r="AF74" s="4"/>
      <c r="AG74" s="4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4"/>
      <c r="R75" s="4"/>
      <c r="S75" s="4"/>
      <c r="T75" s="4"/>
      <c r="U75" s="4"/>
      <c r="V75" s="4"/>
      <c r="W75" s="4"/>
      <c r="Y75" s="4"/>
      <c r="AA75" s="4"/>
      <c r="AB75" s="4"/>
      <c r="AC75" s="4"/>
      <c r="AD75" s="4"/>
      <c r="AE75" s="4"/>
      <c r="AF75" s="4"/>
      <c r="AG75" s="4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4"/>
      <c r="R76" s="4"/>
      <c r="S76" s="4"/>
      <c r="T76" s="4"/>
      <c r="U76" s="4"/>
      <c r="V76" s="4"/>
      <c r="W76" s="4"/>
      <c r="Y76" s="4"/>
      <c r="AA76" s="4"/>
      <c r="AB76" s="4"/>
      <c r="AC76" s="4"/>
      <c r="AD76" s="4"/>
      <c r="AE76" s="4"/>
      <c r="AF76" s="4"/>
      <c r="AG76" s="4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4"/>
      <c r="R77" s="4"/>
      <c r="S77" s="4"/>
      <c r="T77" s="4"/>
      <c r="U77" s="4"/>
      <c r="V77" s="4"/>
      <c r="W77" s="4"/>
      <c r="Y77" s="4"/>
      <c r="AA77" s="4"/>
      <c r="AB77" s="4"/>
      <c r="AC77" s="4"/>
      <c r="AD77" s="4"/>
      <c r="AE77" s="4"/>
      <c r="AF77" s="4"/>
      <c r="AG77" s="4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4"/>
      <c r="R78" s="4"/>
      <c r="S78" s="4"/>
      <c r="T78" s="4"/>
      <c r="U78" s="4"/>
      <c r="V78" s="4"/>
      <c r="W78" s="4"/>
      <c r="Y78" s="4"/>
      <c r="AA78" s="4"/>
      <c r="AB78" s="4"/>
      <c r="AC78" s="4"/>
      <c r="AD78" s="4"/>
      <c r="AE78" s="4"/>
      <c r="AF78" s="4"/>
      <c r="AG78" s="4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4"/>
      <c r="R79" s="4"/>
      <c r="S79" s="4"/>
      <c r="T79" s="4"/>
      <c r="U79" s="4"/>
      <c r="Y79" s="4"/>
      <c r="AA79" s="4"/>
      <c r="AB79" s="4"/>
      <c r="AC79" s="4"/>
      <c r="AD79" s="4"/>
      <c r="AE79" s="4"/>
      <c r="AF79" s="4"/>
      <c r="AG79" s="4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4"/>
      <c r="R80" s="4"/>
      <c r="S80" s="4"/>
      <c r="T80" s="4"/>
      <c r="U80" s="4"/>
      <c r="V80" s="4"/>
      <c r="W80" s="4"/>
      <c r="Y80" s="4"/>
      <c r="AA80" s="4"/>
      <c r="AB80" s="4"/>
      <c r="AC80" s="4"/>
      <c r="AD80" s="4"/>
      <c r="AE80" s="4"/>
      <c r="AF80" s="4"/>
      <c r="AG80" s="4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4"/>
      <c r="R81" s="4"/>
      <c r="S81" s="4"/>
      <c r="T81" s="4"/>
      <c r="U81" s="4"/>
      <c r="V81" s="4"/>
      <c r="W81" s="4"/>
      <c r="AA81" s="4"/>
      <c r="AB81" s="4"/>
      <c r="AC81" s="4"/>
      <c r="AD81" s="4"/>
      <c r="AE81" s="4"/>
      <c r="AF81" s="4"/>
      <c r="AG81" s="4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4"/>
      <c r="R82" s="4"/>
      <c r="S82" s="4"/>
      <c r="T82" s="4"/>
      <c r="U82" s="4"/>
      <c r="AA82" s="4"/>
      <c r="AB82" s="4"/>
      <c r="AC82" s="4"/>
      <c r="AD82" s="4"/>
      <c r="AE82" s="4"/>
      <c r="AF82" s="4"/>
      <c r="AG82" s="4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4"/>
      <c r="R83" s="4"/>
      <c r="S83" s="4"/>
      <c r="T83" s="4"/>
      <c r="U83" s="4"/>
      <c r="V83" s="4"/>
      <c r="W83" s="4"/>
      <c r="AA83" s="4"/>
      <c r="AB83" s="4"/>
      <c r="AC83" s="4"/>
      <c r="AD83" s="4"/>
      <c r="AE83" s="4"/>
      <c r="AF83" s="4"/>
      <c r="AG83" s="4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4"/>
      <c r="R84" s="4"/>
      <c r="S84" s="4"/>
      <c r="T84" s="4"/>
      <c r="U84" s="4"/>
      <c r="V84" s="4"/>
      <c r="W84" s="4"/>
      <c r="AA84" s="4"/>
      <c r="AB84" s="4"/>
      <c r="AC84" s="4"/>
      <c r="AD84" s="4"/>
      <c r="AE84" s="4"/>
      <c r="AF84" s="4"/>
      <c r="AG84" s="4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4"/>
      <c r="R85" s="4"/>
      <c r="S85" s="4"/>
      <c r="T85" s="4"/>
      <c r="U85" s="4"/>
      <c r="AA85" s="4"/>
      <c r="AB85" s="4"/>
      <c r="AC85" s="4"/>
      <c r="AD85" s="4"/>
      <c r="AE85" s="4"/>
      <c r="AF85" s="4"/>
      <c r="AG85" s="4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S86" s="4"/>
      <c r="T86" s="4"/>
      <c r="AA86" s="4"/>
      <c r="AB86" s="4"/>
      <c r="AC86" s="4"/>
      <c r="AD86" s="4"/>
      <c r="AE86" s="4"/>
      <c r="AF86" s="4"/>
      <c r="AG86" s="4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Q87" s="4"/>
      <c r="R87" s="4"/>
      <c r="AA87" s="4"/>
      <c r="AB87" s="4"/>
      <c r="AC87" s="4"/>
      <c r="AD87" s="4"/>
      <c r="AE87" s="4"/>
      <c r="AF87" s="4"/>
      <c r="AG87" s="4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Q88" s="4"/>
      <c r="R88" s="4"/>
      <c r="S88" s="4"/>
      <c r="T88" s="4"/>
      <c r="U88" s="4"/>
      <c r="V88" s="4"/>
      <c r="W88" s="4"/>
      <c r="AA88" s="4"/>
      <c r="AB88" s="4"/>
      <c r="AC88" s="4"/>
      <c r="AD88" s="4"/>
      <c r="AE88" s="4"/>
      <c r="AF88" s="4"/>
      <c r="AG88" s="4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Q89" s="4"/>
      <c r="R89" s="4"/>
      <c r="S89" s="4"/>
      <c r="T89" s="4"/>
      <c r="U89" s="4"/>
      <c r="V89" s="4"/>
      <c r="W89" s="4"/>
      <c r="AA89" s="4"/>
      <c r="AB89" s="4"/>
      <c r="AC89" s="4"/>
      <c r="AD89" s="4"/>
      <c r="AE89" s="4"/>
      <c r="AF89" s="4"/>
      <c r="AG89" s="4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4"/>
      <c r="AB90" s="4"/>
      <c r="AC90" s="4"/>
      <c r="AD90" s="4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4"/>
      <c r="AB91" s="4"/>
      <c r="AC91" s="4"/>
      <c r="AD91" s="4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4"/>
      <c r="AB92" s="4"/>
      <c r="AC92" s="4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4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4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4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4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mergeCells count="2">
    <mergeCell ref="A1:A3"/>
    <mergeCell ref="B1:K2"/>
  </mergeCells>
  <conditionalFormatting sqref="G4:G44">
    <cfRule type="cellIs" dxfId="117" priority="5" operator="lessThan">
      <formula>7</formula>
    </cfRule>
  </conditionalFormatting>
  <conditionalFormatting sqref="G4:G44">
    <cfRule type="cellIs" dxfId="116" priority="6" operator="greaterThanOrEqual">
      <formula>7</formula>
    </cfRule>
  </conditionalFormatting>
  <conditionalFormatting sqref="B4:E44">
    <cfRule type="cellIs" dxfId="115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51.42578125" customWidth="1"/>
    <col min="2" max="6" width="7.5703125" customWidth="1"/>
    <col min="7" max="7" width="10.28515625" customWidth="1"/>
    <col min="8" max="10" width="7.5703125" customWidth="1"/>
    <col min="11" max="11" width="11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style="119" hidden="1" customWidth="1"/>
    <col min="26" max="26" width="14.42578125" style="119" hidden="1" customWidth="1"/>
    <col min="27" max="27" width="38.28515625" style="119" hidden="1" customWidth="1"/>
    <col min="28" max="33" width="11.5703125" style="119" hidden="1" customWidth="1"/>
    <col min="34" max="16384" width="14.42578125" style="119" hidden="1"/>
  </cols>
  <sheetData>
    <row r="1" spans="1:33">
      <c r="A1" s="125" t="s">
        <v>2</v>
      </c>
      <c r="B1" s="128" t="s">
        <v>23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AA1" s="120"/>
      <c r="AB1" s="120"/>
      <c r="AC1" s="120"/>
      <c r="AD1" s="120"/>
      <c r="AE1" s="120"/>
      <c r="AF1" s="120"/>
      <c r="AG1" s="120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/>
      <c r="AD2" s="120"/>
      <c r="AE2" s="120"/>
      <c r="AF2" s="120"/>
      <c r="AG2" s="120"/>
    </row>
    <row r="3" spans="1:33" ht="15.75">
      <c r="A3" s="127"/>
      <c r="B3" s="5" t="s">
        <v>4</v>
      </c>
      <c r="C3" s="5" t="s">
        <v>5</v>
      </c>
      <c r="D3" s="5" t="s">
        <v>6</v>
      </c>
      <c r="E3" s="29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Y3" s="120"/>
      <c r="Z3" s="120"/>
      <c r="AA3" s="120"/>
      <c r="AB3" s="120"/>
      <c r="AC3" s="120"/>
      <c r="AD3" s="120"/>
      <c r="AE3" s="120"/>
      <c r="AF3" s="120"/>
      <c r="AG3" s="120"/>
    </row>
    <row r="4" spans="1:33">
      <c r="A4" s="30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</row>
    <row r="5" spans="1:33">
      <c r="A5" s="31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si="2"/>
        <v/>
      </c>
      <c r="I5" s="16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Y5" s="120"/>
      <c r="AA5" s="120"/>
      <c r="AB5" s="120"/>
      <c r="AC5" s="120"/>
      <c r="AD5" s="120"/>
      <c r="AE5" s="120"/>
      <c r="AF5" s="120"/>
      <c r="AG5" s="120"/>
    </row>
    <row r="6" spans="1:33">
      <c r="A6" s="30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11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Y6" s="120"/>
      <c r="AA6" s="120"/>
      <c r="AB6" s="120"/>
      <c r="AC6" s="120"/>
      <c r="AD6" s="120"/>
      <c r="AE6" s="120"/>
      <c r="AF6" s="120"/>
      <c r="AG6" s="120"/>
    </row>
    <row r="7" spans="1:33">
      <c r="A7" s="31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8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120"/>
      <c r="R7" s="120"/>
      <c r="S7" s="120"/>
      <c r="T7" s="120"/>
      <c r="U7" s="120"/>
      <c r="V7" s="120"/>
      <c r="W7" s="120"/>
      <c r="Y7" s="120"/>
      <c r="AA7" s="120"/>
      <c r="AB7" s="120"/>
      <c r="AC7" s="120"/>
      <c r="AD7" s="120"/>
      <c r="AE7" s="120"/>
      <c r="AF7" s="120"/>
      <c r="AG7" s="120"/>
    </row>
    <row r="8" spans="1:33">
      <c r="A8" s="30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11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  <c r="Y8" s="120"/>
      <c r="AA8" s="120"/>
      <c r="AB8" s="120"/>
      <c r="AC8" s="120"/>
      <c r="AD8" s="120"/>
      <c r="AE8" s="120"/>
      <c r="AF8" s="120"/>
      <c r="AG8" s="120"/>
    </row>
    <row r="9" spans="1:33">
      <c r="A9" s="31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8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Y9" s="120"/>
      <c r="AA9" s="120"/>
      <c r="AB9" s="120"/>
      <c r="AC9" s="120"/>
      <c r="AD9" s="120"/>
      <c r="AE9" s="120"/>
      <c r="AF9" s="120"/>
      <c r="AG9" s="120"/>
    </row>
    <row r="10" spans="1:33">
      <c r="A10" s="30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11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Y10" s="120"/>
      <c r="AA10" s="120"/>
      <c r="AB10" s="120"/>
      <c r="AC10" s="120"/>
      <c r="AD10" s="120"/>
      <c r="AE10" s="120"/>
      <c r="AF10" s="120"/>
      <c r="AG10" s="120"/>
    </row>
    <row r="11" spans="1:33">
      <c r="A11" s="31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8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Y11" s="120"/>
      <c r="AA11" s="120"/>
      <c r="AB11" s="120"/>
      <c r="AC11" s="120"/>
      <c r="AD11" s="120"/>
      <c r="AE11" s="120"/>
      <c r="AF11" s="120"/>
      <c r="AG11" s="120"/>
    </row>
    <row r="12" spans="1:33">
      <c r="A12" s="30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11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Y12" s="120"/>
      <c r="AA12" s="120"/>
      <c r="AB12" s="120"/>
      <c r="AC12" s="120"/>
      <c r="AD12" s="120"/>
      <c r="AE12" s="120"/>
      <c r="AF12" s="120"/>
      <c r="AG12" s="120"/>
    </row>
    <row r="13" spans="1:33">
      <c r="A13" s="31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8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Y13" s="120"/>
      <c r="AA13" s="120"/>
      <c r="AB13" s="120"/>
      <c r="AC13" s="120"/>
      <c r="AD13" s="120"/>
      <c r="AE13" s="120"/>
      <c r="AF13" s="120"/>
      <c r="AG13" s="120"/>
    </row>
    <row r="14" spans="1:33">
      <c r="A14" s="30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11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Y14" s="120"/>
      <c r="AA14" s="120"/>
      <c r="AB14" s="120"/>
      <c r="AC14" s="120"/>
      <c r="AD14" s="120"/>
      <c r="AE14" s="120"/>
      <c r="AF14" s="120"/>
      <c r="AG14" s="120"/>
    </row>
    <row r="15" spans="1:33">
      <c r="A15" s="31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6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Y15" s="120"/>
      <c r="AA15" s="120"/>
      <c r="AB15" s="120"/>
      <c r="AC15" s="120"/>
      <c r="AD15" s="120"/>
      <c r="AE15" s="120"/>
      <c r="AF15" s="120"/>
      <c r="AG15" s="120"/>
    </row>
    <row r="16" spans="1:33">
      <c r="A16" s="30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11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Y16" s="120"/>
      <c r="AA16" s="120"/>
      <c r="AB16" s="120"/>
      <c r="AC16" s="120"/>
      <c r="AD16" s="120"/>
      <c r="AE16" s="120"/>
      <c r="AF16" s="120"/>
      <c r="AG16" s="120"/>
    </row>
    <row r="17" spans="1:33">
      <c r="A17" s="31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8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Y17" s="120"/>
      <c r="AA17" s="120"/>
      <c r="AB17" s="120"/>
      <c r="AC17" s="120"/>
      <c r="AD17" s="120"/>
      <c r="AE17" s="120"/>
      <c r="AF17" s="120"/>
      <c r="AG17" s="120"/>
    </row>
    <row r="18" spans="1:33">
      <c r="A18" s="30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11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Y18" s="120"/>
      <c r="AA18" s="120"/>
      <c r="AB18" s="120"/>
      <c r="AC18" s="120"/>
      <c r="AD18" s="120"/>
      <c r="AE18" s="120"/>
      <c r="AF18" s="120"/>
      <c r="AG18" s="120"/>
    </row>
    <row r="19" spans="1:33">
      <c r="A19" s="31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8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Y19" s="120"/>
      <c r="AA19" s="120"/>
      <c r="AB19" s="120"/>
      <c r="AC19" s="120"/>
      <c r="AD19" s="120"/>
      <c r="AE19" s="120"/>
      <c r="AF19" s="120"/>
      <c r="AG19" s="120"/>
    </row>
    <row r="20" spans="1:33" ht="15.75" customHeight="1">
      <c r="A20" s="3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11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Y20" s="120"/>
      <c r="AA20" s="120"/>
      <c r="AB20" s="120"/>
      <c r="AC20" s="120"/>
      <c r="AD20" s="120"/>
      <c r="AE20" s="120"/>
      <c r="AF20" s="120"/>
      <c r="AG20" s="120"/>
    </row>
    <row r="21" spans="1:33" ht="15.75" customHeight="1">
      <c r="A21" s="31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2"/>
        <v/>
      </c>
      <c r="I21" s="18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Y21" s="120"/>
      <c r="AA21" s="120"/>
      <c r="AB21" s="120"/>
      <c r="AC21" s="120"/>
      <c r="AD21" s="120"/>
      <c r="AE21" s="120"/>
      <c r="AF21" s="120"/>
      <c r="AG21" s="120"/>
    </row>
    <row r="22" spans="1:33" ht="15.75" customHeight="1">
      <c r="A22" s="30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11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Y22" s="120"/>
      <c r="AA22" s="120"/>
      <c r="AB22" s="120"/>
      <c r="AC22" s="120"/>
      <c r="AD22" s="120"/>
      <c r="AE22" s="120"/>
      <c r="AF22" s="120"/>
      <c r="AG22" s="120"/>
    </row>
    <row r="23" spans="1:33" ht="15.75" customHeight="1">
      <c r="A23" s="31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8"/>
      <c r="J23" s="19">
        <f t="shared" si="3"/>
        <v>0</v>
      </c>
      <c r="K23" s="20">
        <f t="shared" si="4"/>
        <v>0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Y23" s="120"/>
      <c r="AA23" s="120"/>
      <c r="AB23" s="120"/>
      <c r="AC23" s="120"/>
      <c r="AD23" s="120"/>
      <c r="AE23" s="120"/>
      <c r="AF23" s="120"/>
      <c r="AG23" s="120"/>
    </row>
    <row r="24" spans="1:33" ht="15.75" customHeight="1">
      <c r="A24" s="30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11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Y24" s="120"/>
      <c r="AA24" s="120"/>
      <c r="AB24" s="120"/>
      <c r="AC24" s="120"/>
      <c r="AD24" s="120"/>
      <c r="AE24" s="120"/>
      <c r="AF24" s="120"/>
      <c r="AG24" s="120"/>
    </row>
    <row r="25" spans="1:33" ht="15.75" customHeight="1">
      <c r="A25" s="31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8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Y25" s="120"/>
      <c r="AA25" s="120"/>
      <c r="AB25" s="120"/>
      <c r="AC25" s="120"/>
      <c r="AD25" s="120"/>
      <c r="AE25" s="120"/>
      <c r="AF25" s="120"/>
      <c r="AG25" s="120"/>
    </row>
    <row r="26" spans="1:33" ht="15.75" customHeight="1">
      <c r="A26" s="3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Y26" s="120"/>
      <c r="AA26" s="120"/>
      <c r="AB26" s="120"/>
      <c r="AC26" s="120"/>
      <c r="AD26" s="120"/>
      <c r="AE26" s="120"/>
      <c r="AF26" s="120"/>
      <c r="AG26" s="120"/>
    </row>
    <row r="27" spans="1:33" ht="15.75" customHeight="1">
      <c r="A27" s="3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25"/>
      <c r="J27" s="19">
        <f t="shared" si="3"/>
        <v>0</v>
      </c>
      <c r="K27" s="20">
        <f t="shared" si="4"/>
        <v>0</v>
      </c>
      <c r="M27" s="120"/>
      <c r="S27" s="120"/>
      <c r="Y27" s="120"/>
      <c r="AA27" s="120"/>
      <c r="AB27" s="120"/>
      <c r="AC27" s="120"/>
      <c r="AD27" s="120"/>
      <c r="AE27" s="120"/>
      <c r="AF27" s="120"/>
      <c r="AG27" s="120"/>
    </row>
    <row r="28" spans="1:33" ht="15.75" customHeight="1">
      <c r="A28" s="32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  <c r="S28" s="120"/>
      <c r="Y28" s="120"/>
      <c r="AA28" s="120"/>
      <c r="AB28" s="120"/>
      <c r="AC28" s="120"/>
      <c r="AD28" s="120"/>
      <c r="AE28" s="120"/>
      <c r="AF28" s="120"/>
      <c r="AG28" s="120"/>
    </row>
    <row r="29" spans="1:33" ht="15.75" customHeight="1">
      <c r="A29" s="34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  <c r="M29" s="120"/>
      <c r="S29" s="120"/>
      <c r="AA29" s="120"/>
      <c r="AB29" s="120"/>
      <c r="AC29" s="120"/>
      <c r="AD29" s="120"/>
      <c r="AE29" s="120"/>
      <c r="AF29" s="120"/>
      <c r="AG29" s="120"/>
    </row>
    <row r="30" spans="1:33" ht="15.75" customHeight="1">
      <c r="A30" s="3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  <c r="M30" s="120"/>
      <c r="S30" s="120"/>
      <c r="AA30" s="120"/>
      <c r="AB30" s="120"/>
      <c r="AC30" s="120"/>
      <c r="AD30" s="120"/>
      <c r="AE30" s="120"/>
      <c r="AF30" s="120"/>
      <c r="AG30" s="120"/>
    </row>
    <row r="31" spans="1:33" ht="15.75" customHeight="1">
      <c r="A31" s="34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  <c r="N31" s="120"/>
      <c r="S31" s="120"/>
      <c r="AA31" s="120"/>
      <c r="AB31" s="120"/>
      <c r="AC31" s="120"/>
      <c r="AD31" s="120"/>
      <c r="AE31" s="120"/>
      <c r="AF31" s="120"/>
      <c r="AG31" s="120"/>
    </row>
    <row r="32" spans="1:33" ht="15.75" customHeight="1">
      <c r="A32" s="3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 t="shared" si="4"/>
        <v>0</v>
      </c>
      <c r="M32" s="120"/>
      <c r="S32" s="120"/>
      <c r="AA32" s="120"/>
      <c r="AB32" s="120"/>
      <c r="AC32" s="120"/>
      <c r="AD32" s="120"/>
      <c r="AE32" s="120"/>
      <c r="AF32" s="120"/>
      <c r="AG32" s="120"/>
    </row>
    <row r="33" spans="1:33" ht="15.75" customHeight="1">
      <c r="A33" s="34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si="4"/>
        <v>0</v>
      </c>
      <c r="M33" s="120"/>
      <c r="N33" s="120"/>
      <c r="Q33" s="120"/>
      <c r="R33" s="120"/>
      <c r="S33" s="120"/>
      <c r="AA33" s="120"/>
      <c r="AB33" s="120"/>
      <c r="AC33" s="120"/>
      <c r="AD33" s="120"/>
      <c r="AE33" s="120"/>
      <c r="AF33" s="120"/>
      <c r="AG33" s="120"/>
    </row>
    <row r="34" spans="1:33" ht="15.75" customHeight="1">
      <c r="A34" s="3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4"/>
        <v>0</v>
      </c>
      <c r="M34" s="120"/>
      <c r="N34" s="120"/>
      <c r="O34" s="120"/>
      <c r="P34" s="120"/>
      <c r="Q34" s="120"/>
      <c r="R34" s="120"/>
      <c r="S34" s="120"/>
      <c r="AA34" s="120"/>
      <c r="AB34" s="120"/>
      <c r="AC34" s="120"/>
      <c r="AD34" s="120"/>
      <c r="AE34" s="120"/>
      <c r="AF34" s="120"/>
      <c r="AG34" s="120"/>
    </row>
    <row r="35" spans="1:33" ht="15.75" customHeight="1">
      <c r="A35" s="34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4"/>
        <v>0</v>
      </c>
      <c r="M35" s="120"/>
      <c r="N35" s="120"/>
      <c r="O35" s="120"/>
      <c r="P35" s="120"/>
      <c r="Q35" s="120"/>
      <c r="R35" s="120"/>
      <c r="S35" s="120"/>
      <c r="AA35" s="120"/>
      <c r="AB35" s="120"/>
      <c r="AC35" s="120"/>
      <c r="AD35" s="120"/>
      <c r="AE35" s="120"/>
      <c r="AF35" s="120"/>
      <c r="AG35" s="120"/>
    </row>
    <row r="36" spans="1:33" ht="15.75" customHeight="1">
      <c r="A36" s="32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4"/>
        <v>0</v>
      </c>
      <c r="M36" s="120"/>
      <c r="N36" s="120"/>
      <c r="O36" s="120"/>
      <c r="P36" s="120"/>
      <c r="Q36" s="120"/>
      <c r="R36" s="120"/>
      <c r="S36" s="120"/>
      <c r="AB36" s="120"/>
      <c r="AC36" s="120"/>
      <c r="AD36" s="120"/>
      <c r="AE36" s="120"/>
      <c r="AF36" s="120"/>
      <c r="AG36" s="120"/>
    </row>
    <row r="37" spans="1:33" ht="15.75" customHeight="1">
      <c r="A37" s="3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4"/>
        <v>0</v>
      </c>
      <c r="M37" s="120"/>
      <c r="N37" s="120"/>
      <c r="O37" s="120"/>
      <c r="P37" s="120"/>
      <c r="Q37" s="120"/>
      <c r="R37" s="120"/>
      <c r="S37" s="120"/>
      <c r="AA37" s="120"/>
      <c r="AB37" s="120"/>
      <c r="AC37" s="120"/>
      <c r="AD37" s="120"/>
    </row>
    <row r="38" spans="1:33" ht="15.75" customHeight="1">
      <c r="A38" s="32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4"/>
        <v>0</v>
      </c>
      <c r="M38" s="120"/>
      <c r="AA38" s="120"/>
      <c r="AB38" s="120"/>
      <c r="AC38" s="120"/>
      <c r="AD38" s="120"/>
    </row>
    <row r="39" spans="1:33" ht="15.75" customHeight="1">
      <c r="A39" s="3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4"/>
        <v>0</v>
      </c>
      <c r="M39" s="120"/>
      <c r="AA39" s="120"/>
      <c r="AB39" s="120"/>
      <c r="AC39" s="120"/>
      <c r="AD39" s="120"/>
    </row>
    <row r="40" spans="1:33" ht="15.75" customHeight="1">
      <c r="A40" s="32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4"/>
        <v>0</v>
      </c>
      <c r="M40" s="120"/>
      <c r="AA40" s="120"/>
      <c r="AB40" s="120"/>
      <c r="AC40" s="120"/>
    </row>
    <row r="41" spans="1:33" ht="15.75" customHeight="1">
      <c r="A41" s="3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9">
        <f t="shared" si="3"/>
        <v>0</v>
      </c>
      <c r="K41" s="20">
        <f t="shared" si="4"/>
        <v>0</v>
      </c>
      <c r="M41" s="120"/>
      <c r="AA41" s="120"/>
    </row>
    <row r="42" spans="1:33" ht="15.75" customHeight="1">
      <c r="A42" s="32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4"/>
        <v>0</v>
      </c>
      <c r="M42" s="120"/>
      <c r="AA42" s="120"/>
    </row>
    <row r="43" spans="1:33" ht="15.75" customHeight="1">
      <c r="A43" s="3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4"/>
        <v>0</v>
      </c>
      <c r="M43" s="120"/>
      <c r="AA43" s="120"/>
    </row>
    <row r="44" spans="1:33" ht="15.75" customHeight="1">
      <c r="A44" s="32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4"/>
        <v>0</v>
      </c>
      <c r="M44" s="120"/>
      <c r="AA44" s="120"/>
    </row>
    <row r="45" spans="1:33" ht="15.75" hidden="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120"/>
      <c r="M45" s="120"/>
      <c r="N45" s="120"/>
    </row>
    <row r="46" spans="1:33" ht="15.75" hidden="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120"/>
      <c r="M46" s="120"/>
      <c r="N46" s="120"/>
    </row>
    <row r="47" spans="1:33" ht="15.75" hidden="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120"/>
      <c r="M47" s="120"/>
      <c r="N47" s="120"/>
    </row>
    <row r="48" spans="1:33" ht="15.75" hidden="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120"/>
      <c r="M48" s="120"/>
      <c r="N48" s="120"/>
    </row>
    <row r="49" spans="1:33" ht="15.75" hidden="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120"/>
      <c r="M49" s="120"/>
      <c r="N49" s="120"/>
    </row>
    <row r="50" spans="1:33" ht="15.75" hidden="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120"/>
      <c r="M50" s="120"/>
      <c r="N50" s="120"/>
    </row>
    <row r="51" spans="1:33" ht="15.75" hidden="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120"/>
      <c r="M51" s="120"/>
      <c r="N51" s="120"/>
    </row>
    <row r="52" spans="1:33" ht="15.75" hidden="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120"/>
      <c r="M52" s="120"/>
    </row>
    <row r="53" spans="1:33" ht="15.75" hidden="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AA53" s="120"/>
      <c r="AB53" s="120"/>
      <c r="AC53" s="120"/>
      <c r="AD53" s="120"/>
      <c r="AE53" s="120"/>
      <c r="AF53" s="120"/>
      <c r="AG53" s="120"/>
    </row>
    <row r="54" spans="1:33" ht="15.75" hidden="1" customHeight="1">
      <c r="A54" s="27"/>
      <c r="B54" s="27"/>
      <c r="C54" s="27"/>
      <c r="D54" s="27"/>
      <c r="E54" s="27"/>
      <c r="F54" s="27"/>
      <c r="G54" s="27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AA54" s="120"/>
      <c r="AB54" s="120"/>
      <c r="AC54" s="120"/>
      <c r="AD54" s="120"/>
      <c r="AE54" s="120"/>
      <c r="AF54" s="120"/>
      <c r="AG54" s="120"/>
    </row>
    <row r="55" spans="1:33" ht="15.75" hidden="1" customHeight="1">
      <c r="A55" s="27"/>
      <c r="B55" s="27"/>
      <c r="C55" s="27"/>
      <c r="D55" s="27"/>
      <c r="E55" s="27"/>
      <c r="F55" s="27"/>
      <c r="G55" s="27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Y55" s="120"/>
      <c r="AA55" s="120"/>
      <c r="AB55" s="120"/>
      <c r="AC55" s="120"/>
      <c r="AD55" s="120"/>
      <c r="AE55" s="120"/>
      <c r="AF55" s="120"/>
      <c r="AG55" s="120"/>
    </row>
    <row r="56" spans="1:33" ht="15.75" hidden="1" customHeight="1">
      <c r="A56" s="27"/>
      <c r="B56" s="27"/>
      <c r="C56" s="27"/>
      <c r="D56" s="27"/>
      <c r="E56" s="27"/>
      <c r="F56" s="27"/>
      <c r="G56" s="27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AA56" s="120"/>
      <c r="AB56" s="120"/>
      <c r="AC56" s="120"/>
      <c r="AD56" s="120"/>
      <c r="AE56" s="120"/>
      <c r="AF56" s="120"/>
      <c r="AG56" s="120"/>
    </row>
    <row r="57" spans="1:33" ht="15.75" hidden="1" customHeight="1">
      <c r="A57" s="27"/>
      <c r="B57" s="27"/>
      <c r="C57" s="27"/>
      <c r="D57" s="27"/>
      <c r="E57" s="27"/>
      <c r="F57" s="27"/>
      <c r="G57" s="27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Y57" s="120"/>
      <c r="AA57" s="120"/>
      <c r="AB57" s="120"/>
      <c r="AC57" s="120"/>
      <c r="AD57" s="120"/>
      <c r="AE57" s="120"/>
      <c r="AF57" s="120"/>
      <c r="AG57" s="120"/>
    </row>
    <row r="58" spans="1:33" ht="15.75" hidden="1" customHeight="1">
      <c r="A58" s="27"/>
      <c r="B58" s="27"/>
      <c r="C58" s="27"/>
      <c r="D58" s="27"/>
      <c r="E58" s="27"/>
      <c r="F58" s="27"/>
      <c r="G58" s="27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Y58" s="120"/>
      <c r="AA58" s="120"/>
      <c r="AB58" s="120"/>
      <c r="AC58" s="120"/>
      <c r="AD58" s="120"/>
      <c r="AE58" s="120"/>
      <c r="AF58" s="120"/>
      <c r="AG58" s="120"/>
    </row>
    <row r="59" spans="1:33" ht="15.75" hidden="1" customHeight="1">
      <c r="A59" s="27"/>
      <c r="B59" s="27"/>
      <c r="C59" s="27"/>
      <c r="D59" s="27"/>
      <c r="E59" s="27"/>
      <c r="F59" s="27"/>
      <c r="G59" s="27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Y59" s="120"/>
      <c r="AA59" s="120"/>
      <c r="AB59" s="120"/>
      <c r="AC59" s="120"/>
      <c r="AD59" s="120"/>
      <c r="AE59" s="120"/>
      <c r="AF59" s="120"/>
      <c r="AG59" s="120"/>
    </row>
    <row r="60" spans="1:33" ht="15.75" hidden="1" customHeight="1">
      <c r="A60" s="27"/>
      <c r="B60" s="27"/>
      <c r="C60" s="27"/>
      <c r="D60" s="27"/>
      <c r="E60" s="27"/>
      <c r="F60" s="27"/>
      <c r="G60" s="27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Y60" s="120"/>
      <c r="AA60" s="120"/>
      <c r="AB60" s="120"/>
      <c r="AC60" s="120"/>
      <c r="AD60" s="120"/>
      <c r="AE60" s="120"/>
      <c r="AF60" s="120"/>
      <c r="AG60" s="120"/>
    </row>
    <row r="61" spans="1:33" ht="15.75" hidden="1" customHeight="1">
      <c r="A61" s="27"/>
      <c r="B61" s="27"/>
      <c r="C61" s="27"/>
      <c r="D61" s="27"/>
      <c r="E61" s="27"/>
      <c r="F61" s="27"/>
      <c r="G61" s="27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Y61" s="120"/>
      <c r="AA61" s="120"/>
      <c r="AB61" s="120"/>
      <c r="AC61" s="120"/>
      <c r="AD61" s="120"/>
      <c r="AE61" s="120"/>
      <c r="AF61" s="120"/>
      <c r="AG61" s="120"/>
    </row>
    <row r="62" spans="1:33" ht="15.75" hidden="1" customHeight="1">
      <c r="A62" s="27"/>
      <c r="B62" s="27"/>
      <c r="C62" s="27"/>
      <c r="D62" s="27"/>
      <c r="E62" s="27"/>
      <c r="F62" s="27"/>
      <c r="G62" s="27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Y62" s="120"/>
      <c r="AA62" s="120"/>
      <c r="AB62" s="120"/>
      <c r="AC62" s="120"/>
      <c r="AD62" s="120"/>
      <c r="AE62" s="120"/>
      <c r="AF62" s="120"/>
      <c r="AG62" s="120"/>
    </row>
    <row r="63" spans="1:33" ht="15.75" hidden="1" customHeight="1">
      <c r="A63" s="27"/>
      <c r="B63" s="27"/>
      <c r="C63" s="27"/>
      <c r="D63" s="27"/>
      <c r="E63" s="27"/>
      <c r="F63" s="27"/>
      <c r="G63" s="27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Y63" s="120"/>
      <c r="AA63" s="120"/>
      <c r="AB63" s="120"/>
      <c r="AC63" s="120"/>
      <c r="AD63" s="120"/>
      <c r="AE63" s="120"/>
      <c r="AF63" s="120"/>
      <c r="AG63" s="120"/>
    </row>
    <row r="64" spans="1:33" ht="15.75" hidden="1" customHeight="1">
      <c r="A64" s="27"/>
      <c r="B64" s="27"/>
      <c r="C64" s="27"/>
      <c r="D64" s="27"/>
      <c r="E64" s="27"/>
      <c r="F64" s="27"/>
      <c r="G64" s="27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Y64" s="120"/>
      <c r="AA64" s="120"/>
      <c r="AB64" s="120"/>
      <c r="AC64" s="120"/>
      <c r="AD64" s="120"/>
      <c r="AE64" s="120"/>
      <c r="AF64" s="120"/>
      <c r="AG64" s="120"/>
    </row>
    <row r="65" spans="1:33" ht="15.75" hidden="1" customHeight="1">
      <c r="A65" s="27"/>
      <c r="B65" s="27"/>
      <c r="C65" s="27"/>
      <c r="D65" s="27"/>
      <c r="E65" s="27"/>
      <c r="F65" s="27"/>
      <c r="G65" s="27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Y65" s="120"/>
      <c r="AA65" s="120"/>
      <c r="AB65" s="120"/>
      <c r="AC65" s="120"/>
      <c r="AD65" s="120"/>
      <c r="AE65" s="120"/>
      <c r="AF65" s="120"/>
      <c r="AG65" s="120"/>
    </row>
    <row r="66" spans="1:33" ht="15.75" hidden="1" customHeight="1">
      <c r="A66" s="27"/>
      <c r="B66" s="27"/>
      <c r="C66" s="27"/>
      <c r="D66" s="27"/>
      <c r="E66" s="27"/>
      <c r="F66" s="27"/>
      <c r="G66" s="27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Y66" s="120"/>
      <c r="AA66" s="120"/>
      <c r="AB66" s="120"/>
      <c r="AC66" s="120"/>
      <c r="AD66" s="120"/>
      <c r="AE66" s="120"/>
      <c r="AF66" s="120"/>
      <c r="AG66" s="120"/>
    </row>
    <row r="67" spans="1:33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Y67" s="120"/>
      <c r="AA67" s="120"/>
      <c r="AB67" s="120"/>
      <c r="AC67" s="120"/>
      <c r="AD67" s="120"/>
      <c r="AE67" s="120"/>
      <c r="AF67" s="120"/>
      <c r="AG67" s="120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Y68" s="120"/>
      <c r="AA68" s="120"/>
      <c r="AB68" s="120"/>
      <c r="AC68" s="120"/>
      <c r="AD68" s="120"/>
      <c r="AE68" s="120"/>
      <c r="AF68" s="120"/>
      <c r="AG68" s="120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Y69" s="120"/>
      <c r="AA69" s="120"/>
      <c r="AB69" s="120"/>
      <c r="AC69" s="120"/>
      <c r="AD69" s="120"/>
      <c r="AE69" s="120"/>
      <c r="AF69" s="120"/>
      <c r="AG69" s="120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Y70" s="120"/>
      <c r="AA70" s="120"/>
      <c r="AB70" s="120"/>
      <c r="AC70" s="120"/>
      <c r="AD70" s="120"/>
      <c r="AE70" s="120"/>
      <c r="AF70" s="120"/>
      <c r="AG70" s="120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Y71" s="120"/>
      <c r="AA71" s="120"/>
      <c r="AB71" s="120"/>
      <c r="AC71" s="120"/>
      <c r="AD71" s="120"/>
      <c r="AE71" s="120"/>
      <c r="AF71" s="120"/>
      <c r="AG71" s="120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Y72" s="120"/>
      <c r="AA72" s="120"/>
      <c r="AB72" s="120"/>
      <c r="AC72" s="120"/>
      <c r="AD72" s="120"/>
      <c r="AE72" s="120"/>
      <c r="AF72" s="120"/>
      <c r="AG72" s="120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Y73" s="120"/>
      <c r="AA73" s="120"/>
      <c r="AB73" s="120"/>
      <c r="AC73" s="120"/>
      <c r="AD73" s="120"/>
      <c r="AE73" s="120"/>
      <c r="AF73" s="120"/>
      <c r="AG73" s="120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Y74" s="120"/>
      <c r="AA74" s="120"/>
      <c r="AB74" s="120"/>
      <c r="AC74" s="120"/>
      <c r="AD74" s="120"/>
      <c r="AE74" s="120"/>
      <c r="AF74" s="120"/>
      <c r="AG74" s="120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Y75" s="120"/>
      <c r="AA75" s="120"/>
      <c r="AB75" s="120"/>
      <c r="AC75" s="120"/>
      <c r="AD75" s="120"/>
      <c r="AE75" s="120"/>
      <c r="AF75" s="120"/>
      <c r="AG75" s="120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Y76" s="120"/>
      <c r="AA76" s="120"/>
      <c r="AB76" s="120"/>
      <c r="AC76" s="120"/>
      <c r="AD76" s="120"/>
      <c r="AE76" s="120"/>
      <c r="AF76" s="120"/>
      <c r="AG76" s="120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Y77" s="120"/>
      <c r="AA77" s="120"/>
      <c r="AB77" s="120"/>
      <c r="AC77" s="120"/>
      <c r="AD77" s="120"/>
      <c r="AE77" s="120"/>
      <c r="AF77" s="120"/>
      <c r="AG77" s="120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Y78" s="120"/>
      <c r="AA78" s="120"/>
      <c r="AB78" s="120"/>
      <c r="AC78" s="120"/>
      <c r="AD78" s="120"/>
      <c r="AE78" s="120"/>
      <c r="AF78" s="120"/>
      <c r="AG78" s="120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120"/>
      <c r="R79" s="120"/>
      <c r="S79" s="120"/>
      <c r="T79" s="120"/>
      <c r="U79" s="120"/>
      <c r="Y79" s="120"/>
      <c r="AA79" s="120"/>
      <c r="AB79" s="120"/>
      <c r="AC79" s="120"/>
      <c r="AD79" s="120"/>
      <c r="AE79" s="120"/>
      <c r="AF79" s="120"/>
      <c r="AG79" s="120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120"/>
      <c r="R80" s="120"/>
      <c r="S80" s="120"/>
      <c r="T80" s="120"/>
      <c r="U80" s="120"/>
      <c r="Y80" s="120"/>
      <c r="AA80" s="120"/>
      <c r="AB80" s="120"/>
      <c r="AC80" s="120"/>
      <c r="AD80" s="120"/>
      <c r="AE80" s="120"/>
      <c r="AF80" s="120"/>
      <c r="AG80" s="120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120"/>
      <c r="R81" s="120"/>
      <c r="S81" s="120"/>
      <c r="T81" s="120"/>
      <c r="U81" s="120"/>
      <c r="AA81" s="120"/>
      <c r="AB81" s="120"/>
      <c r="AC81" s="120"/>
      <c r="AD81" s="120"/>
      <c r="AE81" s="120"/>
      <c r="AF81" s="120"/>
      <c r="AG81" s="120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120"/>
      <c r="R82" s="120"/>
      <c r="S82" s="120"/>
      <c r="T82" s="120"/>
      <c r="U82" s="120"/>
      <c r="AA82" s="120"/>
      <c r="AB82" s="120"/>
      <c r="AC82" s="120"/>
      <c r="AD82" s="120"/>
      <c r="AE82" s="120"/>
      <c r="AF82" s="120"/>
      <c r="AG82" s="120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120"/>
      <c r="R83" s="120"/>
      <c r="S83" s="120"/>
      <c r="T83" s="120"/>
      <c r="U83" s="120"/>
      <c r="AA83" s="120"/>
      <c r="AB83" s="120"/>
      <c r="AC83" s="120"/>
      <c r="AD83" s="120"/>
      <c r="AE83" s="120"/>
      <c r="AF83" s="120"/>
      <c r="AG83" s="120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120"/>
      <c r="R84" s="120"/>
      <c r="S84" s="120"/>
      <c r="T84" s="120"/>
      <c r="U84" s="120"/>
      <c r="AA84" s="120"/>
      <c r="AB84" s="120"/>
      <c r="AC84" s="120"/>
      <c r="AD84" s="120"/>
      <c r="AE84" s="120"/>
      <c r="AF84" s="120"/>
      <c r="AG84" s="120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120"/>
      <c r="R85" s="120"/>
      <c r="S85" s="120"/>
      <c r="T85" s="120"/>
      <c r="U85" s="120"/>
      <c r="AA85" s="120"/>
      <c r="AB85" s="120"/>
      <c r="AC85" s="120"/>
      <c r="AD85" s="120"/>
      <c r="AE85" s="120"/>
      <c r="AF85" s="120"/>
      <c r="AG85" s="120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Q86" s="120"/>
      <c r="R86" s="120"/>
      <c r="S86" s="120"/>
      <c r="T86" s="120"/>
      <c r="U86" s="120"/>
      <c r="AA86" s="120"/>
      <c r="AB86" s="120"/>
      <c r="AC86" s="120"/>
      <c r="AD86" s="120"/>
      <c r="AE86" s="120"/>
      <c r="AF86" s="120"/>
      <c r="AG86" s="120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Q87" s="120"/>
      <c r="R87" s="120"/>
      <c r="S87" s="120"/>
      <c r="T87" s="120"/>
      <c r="U87" s="120"/>
      <c r="AA87" s="120"/>
      <c r="AB87" s="120"/>
      <c r="AC87" s="120"/>
      <c r="AD87" s="120"/>
      <c r="AE87" s="120"/>
      <c r="AF87" s="120"/>
      <c r="AG87" s="120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Q88" s="120"/>
      <c r="R88" s="120"/>
      <c r="S88" s="120"/>
      <c r="T88" s="120"/>
      <c r="U88" s="120"/>
      <c r="AA88" s="120"/>
      <c r="AB88" s="120"/>
      <c r="AC88" s="120"/>
      <c r="AD88" s="120"/>
      <c r="AE88" s="120"/>
      <c r="AF88" s="120"/>
      <c r="AG88" s="120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Q89" s="120"/>
      <c r="R89" s="120"/>
      <c r="S89" s="120"/>
      <c r="T89" s="120"/>
      <c r="U89" s="120"/>
      <c r="AA89" s="120"/>
      <c r="AB89" s="120"/>
      <c r="AC89" s="120"/>
      <c r="AD89" s="120"/>
      <c r="AE89" s="120"/>
      <c r="AF89" s="120"/>
      <c r="AG89" s="120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120"/>
      <c r="AB90" s="120"/>
      <c r="AC90" s="120"/>
      <c r="AD90" s="120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120"/>
      <c r="AB91" s="120"/>
      <c r="AC91" s="120"/>
      <c r="AD91" s="120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120"/>
      <c r="AB92" s="120"/>
      <c r="AC92" s="120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120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120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120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120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mergeCells count="2">
    <mergeCell ref="A1:A3"/>
    <mergeCell ref="B1:K2"/>
  </mergeCells>
  <conditionalFormatting sqref="G4:G44">
    <cfRule type="cellIs" dxfId="114" priority="5" operator="lessThan">
      <formula>7</formula>
    </cfRule>
  </conditionalFormatting>
  <conditionalFormatting sqref="G4:G44">
    <cfRule type="cellIs" dxfId="113" priority="6" operator="greaterThanOrEqual">
      <formula>7</formula>
    </cfRule>
  </conditionalFormatting>
  <conditionalFormatting sqref="B4:E44">
    <cfRule type="cellIs" dxfId="112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</sheetPr>
  <dimension ref="A1:AG1000"/>
  <sheetViews>
    <sheetView tabSelected="1" workbookViewId="0">
      <selection activeCell="M3" sqref="M3:M9"/>
    </sheetView>
  </sheetViews>
  <sheetFormatPr defaultColWidth="0" defaultRowHeight="15" customHeight="1" zeroHeight="1"/>
  <cols>
    <col min="1" max="1" width="38.7109375" customWidth="1"/>
    <col min="2" max="6" width="7.5703125" customWidth="1"/>
    <col min="7" max="7" width="10.28515625" customWidth="1"/>
    <col min="8" max="9" width="7.5703125" customWidth="1"/>
    <col min="10" max="10" width="8.5703125" customWidth="1"/>
    <col min="11" max="11" width="16.28515625" customWidth="1"/>
    <col min="12" max="12" width="14.42578125" style="119" customWidth="1"/>
    <col min="13" max="13" width="38.28515625" style="119" customWidth="1"/>
    <col min="14" max="16" width="11.5703125" style="119" customWidth="1"/>
    <col min="17" max="26" width="11.5703125" hidden="1" customWidth="1"/>
    <col min="27" max="27" width="38.28515625" hidden="1" customWidth="1"/>
    <col min="28" max="33" width="11.5703125" hidden="1" customWidth="1"/>
    <col min="34" max="16384" width="14.42578125" hidden="1"/>
  </cols>
  <sheetData>
    <row r="1" spans="1:33" ht="15" customHeight="1">
      <c r="A1" s="125" t="s">
        <v>2</v>
      </c>
      <c r="B1" s="128" t="s">
        <v>24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4"/>
      <c r="R1" s="4"/>
      <c r="S1" s="4"/>
      <c r="T1" s="4"/>
      <c r="U1" s="4"/>
      <c r="V1" s="4"/>
      <c r="W1" s="4"/>
      <c r="X1" s="4"/>
      <c r="Y1" s="4"/>
      <c r="AA1" s="4"/>
      <c r="AB1" s="4"/>
      <c r="AC1" s="4"/>
      <c r="AD1" s="4"/>
      <c r="AE1" s="4"/>
      <c r="AF1" s="4"/>
      <c r="AG1" s="4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4"/>
      <c r="R2" s="4"/>
      <c r="S2" s="4"/>
      <c r="T2" s="4"/>
      <c r="U2" s="4"/>
      <c r="V2" s="4"/>
      <c r="W2" s="4"/>
      <c r="X2" s="4"/>
      <c r="Y2" s="4"/>
      <c r="AA2" s="4"/>
      <c r="AB2" s="4"/>
      <c r="AC2" s="4"/>
      <c r="AD2" s="4"/>
      <c r="AE2" s="4"/>
      <c r="AF2" s="4"/>
      <c r="AG2" s="4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4"/>
      <c r="R3" s="4"/>
      <c r="S3" s="4"/>
      <c r="T3" s="4"/>
      <c r="U3" s="4"/>
      <c r="V3" s="4"/>
      <c r="W3" s="4"/>
      <c r="Y3" s="4"/>
      <c r="Z3" s="4"/>
      <c r="AA3" s="4"/>
      <c r="AB3" s="4"/>
      <c r="AC3" s="4"/>
      <c r="AD3" s="4"/>
      <c r="AE3" s="4"/>
      <c r="AF3" s="4"/>
      <c r="AG3" s="4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si="2"/>
        <v/>
      </c>
      <c r="I5" s="18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4"/>
      <c r="R5" s="4"/>
      <c r="S5" s="4"/>
      <c r="T5" s="4"/>
      <c r="U5" s="4"/>
      <c r="V5" s="4"/>
      <c r="W5" s="4"/>
      <c r="Y5" s="4"/>
      <c r="AA5" s="4"/>
      <c r="AB5" s="4"/>
      <c r="AC5" s="4"/>
      <c r="AD5" s="4"/>
      <c r="AE5" s="4"/>
      <c r="AF5" s="4"/>
      <c r="AG5" s="4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11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4"/>
      <c r="R6" s="4"/>
      <c r="S6" s="4"/>
      <c r="T6" s="4"/>
      <c r="U6" s="4"/>
      <c r="V6" s="4"/>
      <c r="W6" s="4"/>
      <c r="Y6" s="4"/>
      <c r="AA6" s="4"/>
      <c r="AB6" s="4"/>
      <c r="AC6" s="4"/>
      <c r="AD6" s="4"/>
      <c r="AE6" s="4"/>
      <c r="AF6" s="4"/>
      <c r="AG6" s="4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8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4"/>
      <c r="R7" s="4"/>
      <c r="S7" s="4"/>
      <c r="T7" s="4"/>
      <c r="U7" s="4"/>
      <c r="V7" s="4"/>
      <c r="W7" s="4"/>
      <c r="Y7" s="4"/>
      <c r="AA7" s="4"/>
      <c r="AB7" s="4"/>
      <c r="AC7" s="4"/>
      <c r="AD7" s="4"/>
      <c r="AE7" s="4"/>
      <c r="AF7" s="4"/>
      <c r="AG7" s="4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11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4"/>
      <c r="R8" s="4"/>
      <c r="S8" s="4"/>
      <c r="T8" s="4"/>
      <c r="U8" s="4"/>
      <c r="V8" s="4"/>
      <c r="W8" s="4"/>
      <c r="Y8" s="4"/>
      <c r="AA8" s="4"/>
      <c r="AB8" s="4"/>
      <c r="AC8" s="4"/>
      <c r="AD8" s="4"/>
      <c r="AE8" s="4"/>
      <c r="AF8" s="4"/>
      <c r="AG8" s="4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8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4"/>
      <c r="R9" s="4"/>
      <c r="S9" s="4"/>
      <c r="T9" s="4"/>
      <c r="U9" s="4"/>
      <c r="V9" s="4"/>
      <c r="W9" s="4"/>
      <c r="Y9" s="4"/>
      <c r="AA9" s="4"/>
      <c r="AB9" s="4"/>
      <c r="AC9" s="4"/>
      <c r="AD9" s="4"/>
      <c r="AE9" s="4"/>
      <c r="AF9" s="4"/>
      <c r="AG9" s="4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11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4"/>
      <c r="R10" s="4"/>
      <c r="S10" s="4"/>
      <c r="T10" s="4"/>
      <c r="U10" s="4"/>
      <c r="V10" s="4"/>
      <c r="W10" s="4"/>
      <c r="Y10" s="4"/>
      <c r="AA10" s="4"/>
      <c r="AB10" s="4"/>
      <c r="AC10" s="4"/>
      <c r="AD10" s="4"/>
      <c r="AE10" s="4"/>
      <c r="AF10" s="4"/>
      <c r="AG10" s="4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8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4"/>
      <c r="R11" s="4"/>
      <c r="S11" s="4"/>
      <c r="T11" s="4"/>
      <c r="U11" s="4"/>
      <c r="V11" s="4"/>
      <c r="W11" s="4"/>
      <c r="Y11" s="4"/>
      <c r="AA11" s="4"/>
      <c r="AB11" s="4"/>
      <c r="AC11" s="4"/>
      <c r="AD11" s="4"/>
      <c r="AE11" s="4"/>
      <c r="AF11" s="4"/>
      <c r="AG11" s="4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11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4"/>
      <c r="R12" s="4"/>
      <c r="S12" s="4"/>
      <c r="T12" s="4"/>
      <c r="U12" s="4"/>
      <c r="V12" s="4"/>
      <c r="W12" s="4"/>
      <c r="Y12" s="4"/>
      <c r="AA12" s="4"/>
      <c r="AB12" s="4"/>
      <c r="AC12" s="4"/>
      <c r="AD12" s="4"/>
      <c r="AE12" s="4"/>
      <c r="AF12" s="4"/>
      <c r="AG12" s="4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8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4"/>
      <c r="R13" s="4"/>
      <c r="S13" s="4"/>
      <c r="T13" s="4"/>
      <c r="U13" s="4"/>
      <c r="V13" s="4"/>
      <c r="W13" s="4"/>
      <c r="Y13" s="4"/>
      <c r="AA13" s="4"/>
      <c r="AB13" s="4"/>
      <c r="AC13" s="4"/>
      <c r="AD13" s="4"/>
      <c r="AE13" s="4"/>
      <c r="AF13" s="4"/>
      <c r="AG13" s="4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11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4"/>
      <c r="R14" s="4"/>
      <c r="S14" s="4"/>
      <c r="T14" s="4"/>
      <c r="U14" s="4"/>
      <c r="V14" s="4"/>
      <c r="W14" s="4"/>
      <c r="Y14" s="4"/>
      <c r="AA14" s="4"/>
      <c r="AB14" s="4"/>
      <c r="AC14" s="4"/>
      <c r="AD14" s="4"/>
      <c r="AE14" s="4"/>
      <c r="AF14" s="4"/>
      <c r="AG14" s="4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8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4"/>
      <c r="R15" s="4"/>
      <c r="S15" s="4"/>
      <c r="T15" s="4"/>
      <c r="U15" s="4"/>
      <c r="V15" s="4"/>
      <c r="W15" s="4"/>
      <c r="Y15" s="4"/>
      <c r="AA15" s="4"/>
      <c r="AB15" s="4"/>
      <c r="AC15" s="4"/>
      <c r="AD15" s="4"/>
      <c r="AE15" s="4"/>
      <c r="AF15" s="4"/>
      <c r="AG15" s="4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11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4"/>
      <c r="R16" s="4"/>
      <c r="S16" s="4"/>
      <c r="T16" s="4"/>
      <c r="U16" s="4"/>
      <c r="V16" s="4"/>
      <c r="W16" s="4"/>
      <c r="Y16" s="4"/>
      <c r="AA16" s="4"/>
      <c r="AB16" s="4"/>
      <c r="AC16" s="4"/>
      <c r="AD16" s="4"/>
      <c r="AE16" s="4"/>
      <c r="AF16" s="4"/>
      <c r="AG16" s="4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8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4"/>
      <c r="R17" s="4"/>
      <c r="S17" s="4"/>
      <c r="T17" s="4"/>
      <c r="U17" s="4"/>
      <c r="V17" s="4"/>
      <c r="W17" s="4"/>
      <c r="Y17" s="4"/>
      <c r="AA17" s="4"/>
      <c r="AB17" s="4"/>
      <c r="AC17" s="4"/>
      <c r="AD17" s="4"/>
      <c r="AE17" s="4"/>
      <c r="AF17" s="4"/>
      <c r="AG17" s="4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11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4"/>
      <c r="R18" s="4"/>
      <c r="S18" s="4"/>
      <c r="T18" s="4"/>
      <c r="U18" s="4"/>
      <c r="V18" s="4"/>
      <c r="W18" s="4"/>
      <c r="Y18" s="4"/>
      <c r="AA18" s="4"/>
      <c r="AB18" s="4"/>
      <c r="AC18" s="4"/>
      <c r="AD18" s="4"/>
      <c r="AE18" s="4"/>
      <c r="AF18" s="4"/>
      <c r="AG18" s="4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8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4"/>
      <c r="R19" s="4"/>
      <c r="S19" s="4"/>
      <c r="T19" s="4"/>
      <c r="U19" s="4"/>
      <c r="V19" s="4"/>
      <c r="W19" s="4"/>
      <c r="Y19" s="4"/>
      <c r="AA19" s="4"/>
      <c r="AB19" s="4"/>
      <c r="AC19" s="4"/>
      <c r="AD19" s="4"/>
      <c r="AE19" s="4"/>
      <c r="AF19" s="4"/>
      <c r="AG19" s="4"/>
    </row>
    <row r="20" spans="1:33" ht="15.75" customHeight="1">
      <c r="A20" s="22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11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4"/>
      <c r="R20" s="4"/>
      <c r="S20" s="4"/>
      <c r="T20" s="4"/>
      <c r="U20" s="4"/>
      <c r="V20" s="4"/>
      <c r="W20" s="4"/>
      <c r="Y20" s="4"/>
      <c r="AA20" s="4"/>
      <c r="AB20" s="4"/>
      <c r="AC20" s="4"/>
      <c r="AD20" s="4"/>
      <c r="AE20" s="4"/>
      <c r="AF20" s="4"/>
      <c r="AG20" s="4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2"/>
        <v/>
      </c>
      <c r="I21" s="18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4"/>
      <c r="R21" s="4"/>
      <c r="S21" s="4"/>
      <c r="T21" s="4"/>
      <c r="U21" s="4"/>
      <c r="V21" s="4"/>
      <c r="W21" s="4"/>
      <c r="Y21" s="4"/>
      <c r="AA21" s="4"/>
      <c r="AB21" s="4"/>
      <c r="AC21" s="4"/>
      <c r="AD21" s="4"/>
      <c r="AE21" s="4"/>
      <c r="AF21" s="4"/>
      <c r="AG21" s="4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11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4"/>
      <c r="R22" s="4"/>
      <c r="S22" s="4"/>
      <c r="T22" s="4"/>
      <c r="U22" s="4"/>
      <c r="V22" s="4"/>
      <c r="W22" s="4"/>
      <c r="Y22" s="4"/>
      <c r="AA22" s="4"/>
      <c r="AB22" s="4"/>
      <c r="AC22" s="4"/>
      <c r="AD22" s="4"/>
      <c r="AE22" s="4"/>
      <c r="AF22" s="4"/>
      <c r="AG22" s="4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8"/>
      <c r="J23" s="19">
        <f t="shared" si="3"/>
        <v>0</v>
      </c>
      <c r="K23" s="20">
        <f>IF(AND(B23&lt;&gt;"",C23&lt;&gt;"",D23&lt;&gt;"",E23&lt;&gt;""),IF(J23&gt;=5,"A","R"),)</f>
        <v>0</v>
      </c>
      <c r="M23" s="120"/>
      <c r="N23" s="120"/>
      <c r="O23" s="120"/>
      <c r="P23" s="120"/>
      <c r="Q23" s="4"/>
      <c r="R23" s="4"/>
      <c r="S23" s="4"/>
      <c r="T23" s="4"/>
      <c r="U23" s="4"/>
      <c r="V23" s="4"/>
      <c r="W23" s="4"/>
      <c r="Y23" s="4"/>
      <c r="AA23" s="4"/>
      <c r="AB23" s="4"/>
      <c r="AC23" s="4"/>
      <c r="AD23" s="4"/>
      <c r="AE23" s="4"/>
      <c r="AF23" s="4"/>
      <c r="AG23" s="4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11"/>
      <c r="J24" s="12">
        <f t="shared" si="3"/>
        <v>0</v>
      </c>
      <c r="K24" s="13">
        <f t="shared" si="4"/>
        <v>0</v>
      </c>
      <c r="M24" s="120"/>
      <c r="N24" s="120"/>
      <c r="O24" s="120"/>
      <c r="P24" s="120"/>
      <c r="Q24" s="4"/>
      <c r="R24" s="4"/>
      <c r="S24" s="4"/>
      <c r="T24" s="4"/>
      <c r="U24" s="4"/>
      <c r="V24" s="4"/>
      <c r="W24" s="4"/>
      <c r="Y24" s="4"/>
      <c r="AA24" s="4"/>
      <c r="AB24" s="4"/>
      <c r="AC24" s="4"/>
      <c r="AD24" s="4"/>
      <c r="AE24" s="4"/>
      <c r="AF24" s="4"/>
      <c r="AG24" s="4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8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4"/>
      <c r="R25" s="4"/>
      <c r="S25" s="4"/>
      <c r="T25" s="4"/>
      <c r="U25" s="4"/>
      <c r="V25" s="4"/>
      <c r="W25" s="4"/>
      <c r="Y25" s="4"/>
      <c r="AA25" s="4"/>
      <c r="AB25" s="4"/>
      <c r="AC25" s="4"/>
      <c r="AD25" s="4"/>
      <c r="AE25" s="4"/>
      <c r="AF25" s="4"/>
      <c r="AG25" s="4"/>
    </row>
    <row r="26" spans="1:33" ht="15.75" customHeight="1">
      <c r="A26" s="23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4"/>
      <c r="R26" s="4"/>
      <c r="S26" s="4"/>
      <c r="T26" s="4"/>
      <c r="U26" s="4"/>
      <c r="V26" s="4"/>
      <c r="W26" s="4"/>
      <c r="Y26" s="4"/>
      <c r="AA26" s="4"/>
      <c r="AB26" s="4"/>
      <c r="AC26" s="4"/>
      <c r="AD26" s="4"/>
      <c r="AE26" s="4"/>
      <c r="AF26" s="4"/>
      <c r="AG26" s="4"/>
    </row>
    <row r="27" spans="1:33" ht="15.75" customHeight="1">
      <c r="A27" s="24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25"/>
      <c r="J27" s="19">
        <f t="shared" si="3"/>
        <v>0</v>
      </c>
      <c r="K27" s="20">
        <f t="shared" si="4"/>
        <v>0</v>
      </c>
      <c r="M27" s="120"/>
      <c r="N27" s="120"/>
      <c r="O27" s="120"/>
      <c r="P27" s="120"/>
      <c r="Q27" s="4"/>
      <c r="R27" s="4"/>
      <c r="S27" s="4"/>
      <c r="T27" s="4"/>
      <c r="Y27" s="4"/>
      <c r="AA27" s="4"/>
      <c r="AB27" s="4"/>
      <c r="AC27" s="4"/>
      <c r="AD27" s="4"/>
      <c r="AE27" s="4"/>
      <c r="AF27" s="4"/>
      <c r="AG27" s="4"/>
    </row>
    <row r="28" spans="1:33" ht="15.75" customHeight="1">
      <c r="A28" s="26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  <c r="N28" s="120"/>
      <c r="O28" s="120"/>
      <c r="P28" s="120"/>
      <c r="Q28" s="4"/>
      <c r="R28" s="4"/>
      <c r="S28" s="4"/>
      <c r="Y28" s="4"/>
      <c r="AA28" s="4"/>
      <c r="AB28" s="4"/>
      <c r="AC28" s="4"/>
      <c r="AD28" s="4"/>
      <c r="AE28" s="4"/>
      <c r="AF28" s="4"/>
      <c r="AG28" s="4"/>
    </row>
    <row r="29" spans="1:33" ht="15.75" customHeight="1">
      <c r="A29" s="2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  <c r="M29" s="120"/>
      <c r="N29" s="120"/>
      <c r="O29" s="120"/>
      <c r="P29" s="120"/>
      <c r="Q29" s="4"/>
      <c r="R29" s="4"/>
      <c r="S29" s="4"/>
      <c r="T29" s="4"/>
      <c r="AA29" s="4"/>
      <c r="AB29" s="4"/>
      <c r="AC29" s="4"/>
      <c r="AD29" s="4"/>
      <c r="AE29" s="4"/>
      <c r="AF29" s="4"/>
      <c r="AG29" s="4"/>
    </row>
    <row r="30" spans="1:33" ht="15.75" customHeight="1">
      <c r="A30" s="22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  <c r="M30" s="120"/>
      <c r="N30" s="120"/>
      <c r="O30" s="120"/>
      <c r="P30" s="120"/>
      <c r="Q30" s="4"/>
      <c r="R30" s="4"/>
      <c r="S30" s="4"/>
      <c r="T30" s="4"/>
      <c r="AA30" s="4"/>
      <c r="AB30" s="4"/>
      <c r="AC30" s="4"/>
      <c r="AD30" s="4"/>
      <c r="AE30" s="4"/>
      <c r="AF30" s="4"/>
      <c r="AG30" s="4"/>
    </row>
    <row r="31" spans="1:33" ht="15.75" customHeight="1">
      <c r="A31" s="2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  <c r="O31" s="120"/>
      <c r="P31" s="120"/>
      <c r="Q31" s="4"/>
      <c r="R31" s="4"/>
      <c r="S31" s="4"/>
      <c r="T31" s="4"/>
      <c r="AA31" s="4"/>
      <c r="AB31" s="4"/>
      <c r="AC31" s="4"/>
      <c r="AD31" s="4"/>
      <c r="AE31" s="4"/>
      <c r="AF31" s="4"/>
      <c r="AG31" s="4"/>
    </row>
    <row r="32" spans="1:33" ht="15.75" customHeight="1">
      <c r="A32" s="22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 t="shared" si="4"/>
        <v>0</v>
      </c>
      <c r="M32" s="120"/>
      <c r="N32" s="120"/>
      <c r="O32" s="120"/>
      <c r="P32" s="120"/>
      <c r="Q32" s="4"/>
      <c r="R32" s="4"/>
      <c r="S32" s="4"/>
      <c r="T32" s="4"/>
      <c r="AA32" s="4"/>
      <c r="AB32" s="4"/>
      <c r="AC32" s="4"/>
      <c r="AD32" s="4"/>
      <c r="AE32" s="4"/>
      <c r="AF32" s="4"/>
      <c r="AG32" s="4"/>
    </row>
    <row r="33" spans="1:33" ht="15.75" customHeight="1">
      <c r="A33" s="2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si="4"/>
        <v>0</v>
      </c>
      <c r="M33" s="120"/>
      <c r="N33" s="120"/>
      <c r="O33" s="120"/>
      <c r="P33" s="120"/>
      <c r="Q33" s="4"/>
      <c r="R33" s="4"/>
      <c r="S33" s="4"/>
      <c r="T33" s="4"/>
      <c r="AA33" s="4"/>
      <c r="AB33" s="4"/>
      <c r="AC33" s="4"/>
      <c r="AD33" s="4"/>
      <c r="AE33" s="4"/>
      <c r="AF33" s="4"/>
      <c r="AG33" s="4"/>
    </row>
    <row r="34" spans="1:33" ht="15.75" customHeight="1">
      <c r="A34" s="22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4"/>
        <v>0</v>
      </c>
      <c r="M34" s="120"/>
      <c r="AA34" s="4"/>
      <c r="AB34" s="4"/>
      <c r="AC34" s="4"/>
      <c r="AD34" s="4"/>
      <c r="AE34" s="4"/>
      <c r="AF34" s="4"/>
      <c r="AG34" s="4"/>
    </row>
    <row r="35" spans="1:33" ht="15.75" customHeight="1">
      <c r="A35" s="2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4"/>
        <v>0</v>
      </c>
      <c r="M35" s="120"/>
      <c r="AA35" s="4"/>
      <c r="AB35" s="4"/>
      <c r="AC35" s="4"/>
      <c r="AD35" s="4"/>
      <c r="AE35" s="4"/>
      <c r="AF35" s="4"/>
      <c r="AG35" s="4"/>
    </row>
    <row r="36" spans="1:33" ht="15.75" customHeight="1">
      <c r="A36" s="26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4"/>
        <v>0</v>
      </c>
      <c r="M36" s="120"/>
      <c r="AA36" s="4"/>
      <c r="AB36" s="4"/>
      <c r="AC36" s="4"/>
      <c r="AD36" s="4"/>
      <c r="AE36" s="4"/>
      <c r="AF36" s="4"/>
      <c r="AG36" s="4"/>
    </row>
    <row r="37" spans="1:33" ht="15.75" customHeight="1">
      <c r="A37" s="24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4"/>
        <v>0</v>
      </c>
      <c r="M37" s="120"/>
      <c r="AA37" s="4"/>
      <c r="AB37" s="4"/>
      <c r="AC37" s="4"/>
      <c r="AD37" s="4"/>
    </row>
    <row r="38" spans="1:33" ht="15.75" customHeight="1">
      <c r="A38" s="26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4"/>
        <v>0</v>
      </c>
      <c r="M38" s="120"/>
      <c r="AA38" s="4"/>
      <c r="AB38" s="4"/>
      <c r="AC38" s="4"/>
      <c r="AD38" s="4"/>
    </row>
    <row r="39" spans="1:33" ht="15.75" customHeight="1">
      <c r="A39" s="24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4"/>
        <v>0</v>
      </c>
      <c r="M39" s="120"/>
      <c r="AA39" s="4"/>
      <c r="AB39" s="4"/>
      <c r="AC39" s="4"/>
      <c r="AD39" s="4"/>
    </row>
    <row r="40" spans="1:33" ht="15.75" customHeight="1">
      <c r="A40" s="26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4"/>
        <v>0</v>
      </c>
      <c r="M40" s="120"/>
      <c r="AA40" s="4"/>
      <c r="AB40" s="4"/>
      <c r="AC40" s="4"/>
    </row>
    <row r="41" spans="1:33" ht="15.75" customHeight="1">
      <c r="A41" s="24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9">
        <f t="shared" si="3"/>
        <v>0</v>
      </c>
      <c r="K41" s="20">
        <f t="shared" si="4"/>
        <v>0</v>
      </c>
      <c r="M41" s="120"/>
      <c r="AA41" s="4"/>
    </row>
    <row r="42" spans="1:33" ht="15.75" customHeight="1">
      <c r="A42" s="26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4"/>
        <v>0</v>
      </c>
      <c r="M42" s="120"/>
      <c r="AA42" s="4"/>
    </row>
    <row r="43" spans="1:33" ht="15.75" customHeight="1">
      <c r="A43" s="24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4"/>
        <v>0</v>
      </c>
      <c r="M43" s="120"/>
      <c r="AA43" s="4"/>
    </row>
    <row r="44" spans="1:33" ht="15.75" customHeight="1">
      <c r="A44" s="26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4"/>
        <v>0</v>
      </c>
      <c r="M44" s="120"/>
      <c r="AA44" s="4"/>
    </row>
    <row r="45" spans="1:33" ht="15.75" hidden="1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</row>
    <row r="46" spans="1:33" ht="15.75" hidden="1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</row>
    <row r="47" spans="1:33" ht="15.75" hidden="1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</row>
    <row r="48" spans="1:33" ht="15.75" hidden="1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</row>
    <row r="49" spans="1:33" ht="15.75" hidden="1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</row>
    <row r="50" spans="1:33" ht="15.75" hidden="1" customHeight="1">
      <c r="B50" s="74"/>
      <c r="C50" s="74"/>
      <c r="D50" s="74"/>
      <c r="E50" s="74"/>
      <c r="F50" s="74"/>
      <c r="G50" s="74"/>
      <c r="H50" s="74"/>
      <c r="I50" s="74"/>
      <c r="J50" s="74"/>
      <c r="K50" s="74"/>
    </row>
    <row r="51" spans="1:33" ht="15.75" hidden="1" customHeight="1">
      <c r="B51" s="27"/>
      <c r="C51" s="27"/>
      <c r="D51" s="27"/>
      <c r="E51" s="27"/>
      <c r="F51" s="27"/>
      <c r="G51" s="27"/>
      <c r="M51" s="120"/>
      <c r="N51" s="120"/>
    </row>
    <row r="52" spans="1:33" ht="15.75" hidden="1" customHeight="1">
      <c r="A52" s="27"/>
      <c r="B52" s="27"/>
      <c r="C52" s="27"/>
      <c r="D52" s="27"/>
      <c r="E52" s="27"/>
      <c r="F52" s="27"/>
      <c r="G52" s="27"/>
    </row>
    <row r="53" spans="1:33" ht="15.75" hidden="1" customHeight="1">
      <c r="A53" s="27"/>
      <c r="B53" s="27"/>
      <c r="C53" s="27"/>
      <c r="D53" s="27"/>
      <c r="E53" s="27"/>
      <c r="F53" s="27"/>
      <c r="G53" s="27"/>
      <c r="M53" s="120"/>
      <c r="N53" s="120"/>
      <c r="O53" s="120"/>
      <c r="P53" s="120"/>
      <c r="Q53" s="4"/>
      <c r="R53" s="4"/>
      <c r="S53" s="4"/>
      <c r="T53" s="4"/>
      <c r="U53" s="4"/>
      <c r="V53" s="4"/>
      <c r="W53" s="4"/>
      <c r="X53" s="4"/>
      <c r="Y53" s="4"/>
      <c r="AA53" s="4"/>
      <c r="AB53" s="4"/>
      <c r="AC53" s="4"/>
      <c r="AD53" s="4"/>
      <c r="AE53" s="4"/>
      <c r="AF53" s="4"/>
      <c r="AG53" s="4"/>
    </row>
    <row r="54" spans="1:33" ht="15.75" hidden="1" customHeight="1">
      <c r="A54" s="27"/>
      <c r="B54" s="27"/>
      <c r="C54" s="27"/>
      <c r="D54" s="27"/>
      <c r="E54" s="27"/>
      <c r="F54" s="27"/>
      <c r="G54" s="27"/>
      <c r="M54" s="120"/>
      <c r="N54" s="120"/>
      <c r="O54" s="120"/>
      <c r="P54" s="120"/>
      <c r="Q54" s="4"/>
      <c r="R54" s="4"/>
      <c r="S54" s="4"/>
      <c r="T54" s="4"/>
      <c r="U54" s="4"/>
      <c r="V54" s="4"/>
      <c r="W54" s="4"/>
      <c r="X54" s="4"/>
      <c r="Y54" s="4"/>
      <c r="AA54" s="4"/>
      <c r="AB54" s="4"/>
      <c r="AC54" s="4"/>
      <c r="AD54" s="4"/>
      <c r="AE54" s="4"/>
      <c r="AF54" s="4"/>
      <c r="AG54" s="4"/>
    </row>
    <row r="55" spans="1:33" ht="15.75" hidden="1" customHeight="1">
      <c r="A55" s="27"/>
      <c r="B55" s="27"/>
      <c r="C55" s="27"/>
      <c r="D55" s="27"/>
      <c r="E55" s="27"/>
      <c r="F55" s="27"/>
      <c r="G55" s="27"/>
      <c r="M55" s="120"/>
      <c r="N55" s="120"/>
      <c r="O55" s="120"/>
      <c r="P55" s="120"/>
      <c r="Q55" s="4"/>
      <c r="R55" s="4"/>
      <c r="S55" s="4"/>
      <c r="T55" s="4"/>
      <c r="U55" s="4"/>
      <c r="V55" s="4"/>
      <c r="W55" s="4"/>
      <c r="Y55" s="4"/>
      <c r="AA55" s="4"/>
      <c r="AB55" s="4"/>
      <c r="AC55" s="4"/>
      <c r="AD55" s="4"/>
      <c r="AE55" s="4"/>
      <c r="AF55" s="4"/>
      <c r="AG55" s="4"/>
    </row>
    <row r="56" spans="1:33" ht="15.75" hidden="1" customHeight="1">
      <c r="A56" s="27"/>
      <c r="B56" s="27"/>
      <c r="C56" s="27"/>
      <c r="D56" s="27"/>
      <c r="E56" s="27"/>
      <c r="F56" s="27"/>
      <c r="G56" s="27"/>
      <c r="M56" s="120"/>
      <c r="N56" s="120"/>
      <c r="O56" s="120"/>
      <c r="P56" s="120"/>
      <c r="Q56" s="4"/>
      <c r="R56" s="4"/>
      <c r="S56" s="4"/>
      <c r="T56" s="4"/>
      <c r="U56" s="4"/>
      <c r="V56" s="4"/>
      <c r="W56" s="4"/>
      <c r="X56" s="4"/>
      <c r="Y56" s="4"/>
      <c r="AA56" s="4"/>
      <c r="AB56" s="4"/>
      <c r="AC56" s="4"/>
      <c r="AD56" s="4"/>
      <c r="AE56" s="4"/>
      <c r="AF56" s="4"/>
      <c r="AG56" s="4"/>
    </row>
    <row r="57" spans="1:33" ht="15.75" hidden="1" customHeight="1">
      <c r="A57" s="27"/>
      <c r="B57" s="27"/>
      <c r="C57" s="27"/>
      <c r="D57" s="27"/>
      <c r="E57" s="27"/>
      <c r="F57" s="27"/>
      <c r="G57" s="27"/>
      <c r="M57" s="120"/>
      <c r="N57" s="120"/>
      <c r="O57" s="120"/>
      <c r="P57" s="120"/>
      <c r="Q57" s="4"/>
      <c r="R57" s="4"/>
      <c r="S57" s="4"/>
      <c r="T57" s="4"/>
      <c r="U57" s="4"/>
      <c r="V57" s="4"/>
      <c r="W57" s="4"/>
      <c r="Y57" s="4"/>
      <c r="AA57" s="4"/>
      <c r="AB57" s="4"/>
      <c r="AC57" s="4"/>
      <c r="AD57" s="4"/>
      <c r="AE57" s="4"/>
      <c r="AF57" s="4"/>
      <c r="AG57" s="4"/>
    </row>
    <row r="58" spans="1:33" ht="15.75" hidden="1" customHeight="1">
      <c r="A58" s="27"/>
      <c r="B58" s="27"/>
      <c r="C58" s="27"/>
      <c r="D58" s="27"/>
      <c r="E58" s="27"/>
      <c r="F58" s="27"/>
      <c r="G58" s="27"/>
      <c r="M58" s="120"/>
      <c r="N58" s="120"/>
      <c r="O58" s="120"/>
      <c r="P58" s="120"/>
      <c r="Q58" s="4"/>
      <c r="R58" s="4"/>
      <c r="S58" s="4"/>
      <c r="T58" s="4"/>
      <c r="U58" s="4"/>
      <c r="V58" s="4"/>
      <c r="W58" s="4"/>
      <c r="Y58" s="4"/>
      <c r="AA58" s="4"/>
      <c r="AB58" s="4"/>
      <c r="AC58" s="4"/>
      <c r="AD58" s="4"/>
      <c r="AE58" s="4"/>
      <c r="AF58" s="4"/>
      <c r="AG58" s="4"/>
    </row>
    <row r="59" spans="1:33" ht="15.75" hidden="1" customHeight="1">
      <c r="A59" s="27"/>
      <c r="B59" s="27"/>
      <c r="C59" s="27"/>
      <c r="D59" s="27"/>
      <c r="E59" s="27"/>
      <c r="F59" s="27"/>
      <c r="G59" s="27"/>
      <c r="M59" s="120"/>
      <c r="N59" s="120"/>
      <c r="O59" s="120"/>
      <c r="P59" s="120"/>
      <c r="Q59" s="4"/>
      <c r="R59" s="4"/>
      <c r="S59" s="4"/>
      <c r="T59" s="4"/>
      <c r="U59" s="4"/>
      <c r="V59" s="4"/>
      <c r="W59" s="4"/>
      <c r="X59" s="4"/>
      <c r="Y59" s="4"/>
      <c r="AA59" s="4"/>
      <c r="AB59" s="4"/>
      <c r="AC59" s="4"/>
      <c r="AD59" s="4"/>
      <c r="AE59" s="4"/>
      <c r="AF59" s="4"/>
      <c r="AG59" s="4"/>
    </row>
    <row r="60" spans="1:33" ht="15.75" hidden="1" customHeight="1">
      <c r="A60" s="27"/>
      <c r="B60" s="27"/>
      <c r="C60" s="27"/>
      <c r="D60" s="27"/>
      <c r="E60" s="27"/>
      <c r="F60" s="27"/>
      <c r="G60" s="27"/>
      <c r="M60" s="120"/>
      <c r="N60" s="120"/>
      <c r="O60" s="120"/>
      <c r="P60" s="120"/>
      <c r="Q60" s="4"/>
      <c r="R60" s="4"/>
      <c r="S60" s="4"/>
      <c r="T60" s="4"/>
      <c r="U60" s="4"/>
      <c r="V60" s="4"/>
      <c r="W60" s="4"/>
      <c r="Y60" s="4"/>
      <c r="AA60" s="4"/>
      <c r="AB60" s="4"/>
      <c r="AC60" s="4"/>
      <c r="AD60" s="4"/>
      <c r="AE60" s="4"/>
      <c r="AF60" s="4"/>
      <c r="AG60" s="4"/>
    </row>
    <row r="61" spans="1:33" ht="15.75" hidden="1" customHeight="1">
      <c r="A61" s="27"/>
      <c r="B61" s="27"/>
      <c r="C61" s="27"/>
      <c r="D61" s="27"/>
      <c r="E61" s="27"/>
      <c r="F61" s="27"/>
      <c r="G61" s="27"/>
      <c r="M61" s="120"/>
      <c r="N61" s="120"/>
      <c r="O61" s="120"/>
      <c r="P61" s="120"/>
      <c r="Q61" s="4"/>
      <c r="R61" s="4"/>
      <c r="S61" s="4"/>
      <c r="T61" s="4"/>
      <c r="U61" s="4"/>
      <c r="V61" s="4"/>
      <c r="W61" s="4"/>
      <c r="Y61" s="4"/>
      <c r="AA61" s="4"/>
      <c r="AB61" s="4"/>
      <c r="AC61" s="4"/>
      <c r="AD61" s="4"/>
      <c r="AE61" s="4"/>
      <c r="AF61" s="4"/>
      <c r="AG61" s="4"/>
    </row>
    <row r="62" spans="1:33" ht="15.75" hidden="1" customHeight="1">
      <c r="A62" s="27"/>
      <c r="B62" s="27"/>
      <c r="C62" s="27"/>
      <c r="D62" s="27"/>
      <c r="E62" s="27"/>
      <c r="F62" s="27"/>
      <c r="G62" s="27"/>
      <c r="M62" s="120"/>
      <c r="N62" s="120"/>
      <c r="O62" s="120"/>
      <c r="P62" s="120"/>
      <c r="Q62" s="4"/>
      <c r="R62" s="4"/>
      <c r="S62" s="4"/>
      <c r="T62" s="4"/>
      <c r="U62" s="4"/>
      <c r="V62" s="4"/>
      <c r="W62" s="4"/>
      <c r="Y62" s="4"/>
      <c r="AA62" s="4"/>
      <c r="AB62" s="4"/>
      <c r="AC62" s="4"/>
      <c r="AD62" s="4"/>
      <c r="AE62" s="4"/>
      <c r="AF62" s="4"/>
      <c r="AG62" s="4"/>
    </row>
    <row r="63" spans="1:33" ht="15.75" hidden="1" customHeight="1">
      <c r="A63" s="27"/>
      <c r="B63" s="27"/>
      <c r="C63" s="27"/>
      <c r="D63" s="27"/>
      <c r="E63" s="27"/>
      <c r="F63" s="27"/>
      <c r="G63" s="27"/>
      <c r="M63" s="120"/>
      <c r="N63" s="120"/>
      <c r="O63" s="120"/>
      <c r="P63" s="120"/>
      <c r="Q63" s="4"/>
      <c r="R63" s="4"/>
      <c r="S63" s="4"/>
      <c r="T63" s="4"/>
      <c r="U63" s="4"/>
      <c r="V63" s="4"/>
      <c r="W63" s="4"/>
      <c r="Y63" s="4"/>
      <c r="AA63" s="4"/>
      <c r="AB63" s="4"/>
      <c r="AC63" s="4"/>
      <c r="AD63" s="4"/>
      <c r="AE63" s="4"/>
      <c r="AF63" s="4"/>
      <c r="AG63" s="4"/>
    </row>
    <row r="64" spans="1:33" ht="15.75" hidden="1" customHeight="1">
      <c r="A64" s="27"/>
      <c r="B64" s="27"/>
      <c r="C64" s="27"/>
      <c r="D64" s="27"/>
      <c r="E64" s="27"/>
      <c r="F64" s="27"/>
      <c r="G64" s="27"/>
      <c r="M64" s="120"/>
      <c r="N64" s="120"/>
      <c r="O64" s="120"/>
      <c r="P64" s="120"/>
      <c r="Q64" s="4"/>
      <c r="R64" s="4"/>
      <c r="S64" s="4"/>
      <c r="T64" s="4"/>
      <c r="U64" s="4"/>
      <c r="V64" s="4"/>
      <c r="W64" s="4"/>
      <c r="Y64" s="4"/>
      <c r="AA64" s="4"/>
      <c r="AB64" s="4"/>
      <c r="AC64" s="4"/>
      <c r="AD64" s="4"/>
      <c r="AE64" s="4"/>
      <c r="AF64" s="4"/>
      <c r="AG64" s="4"/>
    </row>
    <row r="65" spans="1:33" ht="15.75" hidden="1" customHeight="1">
      <c r="A65" s="27"/>
      <c r="B65" s="27"/>
      <c r="C65" s="27"/>
      <c r="D65" s="27"/>
      <c r="E65" s="27"/>
      <c r="F65" s="27"/>
      <c r="G65" s="27"/>
      <c r="M65" s="120"/>
      <c r="N65" s="120"/>
      <c r="O65" s="120"/>
      <c r="P65" s="120"/>
      <c r="Q65" s="4"/>
      <c r="R65" s="4"/>
      <c r="S65" s="4"/>
      <c r="T65" s="4"/>
      <c r="U65" s="4"/>
      <c r="V65" s="4"/>
      <c r="W65" s="4"/>
      <c r="Y65" s="4"/>
      <c r="AA65" s="4"/>
      <c r="AB65" s="4"/>
      <c r="AC65" s="4"/>
      <c r="AD65" s="4"/>
      <c r="AE65" s="4"/>
      <c r="AF65" s="4"/>
      <c r="AG65" s="4"/>
    </row>
    <row r="66" spans="1:33" ht="15.75" hidden="1" customHeight="1">
      <c r="A66" s="27"/>
      <c r="B66" s="27"/>
      <c r="C66" s="27"/>
      <c r="D66" s="27"/>
      <c r="E66" s="27"/>
      <c r="F66" s="27"/>
      <c r="G66" s="27"/>
      <c r="M66" s="120"/>
      <c r="N66" s="120"/>
      <c r="O66" s="120"/>
      <c r="P66" s="120"/>
      <c r="Q66" s="4"/>
      <c r="R66" s="4"/>
      <c r="S66" s="4"/>
      <c r="T66" s="4"/>
      <c r="U66" s="4"/>
      <c r="V66" s="4"/>
      <c r="W66" s="4"/>
      <c r="Y66" s="4"/>
      <c r="AA66" s="4"/>
      <c r="AB66" s="4"/>
      <c r="AC66" s="4"/>
      <c r="AD66" s="4"/>
      <c r="AE66" s="4"/>
      <c r="AF66" s="4"/>
      <c r="AG66" s="4"/>
    </row>
    <row r="67" spans="1:33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4"/>
      <c r="R67" s="4"/>
      <c r="S67" s="4"/>
      <c r="T67" s="4"/>
      <c r="U67" s="4"/>
      <c r="V67" s="4"/>
      <c r="W67" s="4"/>
      <c r="Y67" s="4"/>
      <c r="AA67" s="4"/>
      <c r="AB67" s="4"/>
      <c r="AC67" s="4"/>
      <c r="AD67" s="4"/>
      <c r="AE67" s="4"/>
      <c r="AF67" s="4"/>
      <c r="AG67" s="4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4"/>
      <c r="R68" s="4"/>
      <c r="S68" s="4"/>
      <c r="T68" s="4"/>
      <c r="U68" s="4"/>
      <c r="V68" s="4"/>
      <c r="W68" s="4"/>
      <c r="Y68" s="4"/>
      <c r="AA68" s="4"/>
      <c r="AB68" s="4"/>
      <c r="AC68" s="4"/>
      <c r="AD68" s="4"/>
      <c r="AE68" s="4"/>
      <c r="AF68" s="4"/>
      <c r="AG68" s="4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4"/>
      <c r="R69" s="4"/>
      <c r="S69" s="4"/>
      <c r="T69" s="4"/>
      <c r="U69" s="4"/>
      <c r="V69" s="4"/>
      <c r="W69" s="4"/>
      <c r="Y69" s="4"/>
      <c r="AA69" s="4"/>
      <c r="AB69" s="4"/>
      <c r="AC69" s="4"/>
      <c r="AD69" s="4"/>
      <c r="AE69" s="4"/>
      <c r="AF69" s="4"/>
      <c r="AG69" s="4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4"/>
      <c r="R70" s="4"/>
      <c r="S70" s="4"/>
      <c r="T70" s="4"/>
      <c r="U70" s="4"/>
      <c r="V70" s="4"/>
      <c r="W70" s="4"/>
      <c r="Y70" s="4"/>
      <c r="AA70" s="4"/>
      <c r="AB70" s="4"/>
      <c r="AC70" s="4"/>
      <c r="AD70" s="4"/>
      <c r="AE70" s="4"/>
      <c r="AF70" s="4"/>
      <c r="AG70" s="4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4"/>
      <c r="R71" s="4"/>
      <c r="S71" s="4"/>
      <c r="T71" s="4"/>
      <c r="U71" s="4"/>
      <c r="V71" s="4"/>
      <c r="W71" s="4"/>
      <c r="Y71" s="4"/>
      <c r="AA71" s="4"/>
      <c r="AB71" s="4"/>
      <c r="AC71" s="4"/>
      <c r="AD71" s="4"/>
      <c r="AE71" s="4"/>
      <c r="AF71" s="4"/>
      <c r="AG71" s="4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4"/>
      <c r="R72" s="4"/>
      <c r="S72" s="4"/>
      <c r="T72" s="4"/>
      <c r="U72" s="4"/>
      <c r="V72" s="4"/>
      <c r="W72" s="4"/>
      <c r="Y72" s="4"/>
      <c r="AA72" s="4"/>
      <c r="AB72" s="4"/>
      <c r="AC72" s="4"/>
      <c r="AD72" s="4"/>
      <c r="AE72" s="4"/>
      <c r="AF72" s="4"/>
      <c r="AG72" s="4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4"/>
      <c r="R73" s="4"/>
      <c r="S73" s="4"/>
      <c r="T73" s="4"/>
      <c r="U73" s="4"/>
      <c r="V73" s="4"/>
      <c r="W73" s="4"/>
      <c r="Y73" s="4"/>
      <c r="AA73" s="4"/>
      <c r="AB73" s="4"/>
      <c r="AC73" s="4"/>
      <c r="AD73" s="4"/>
      <c r="AE73" s="4"/>
      <c r="AF73" s="4"/>
      <c r="AG73" s="4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4"/>
      <c r="R74" s="4"/>
      <c r="S74" s="4"/>
      <c r="T74" s="4"/>
      <c r="U74" s="4"/>
      <c r="V74" s="4"/>
      <c r="W74" s="4"/>
      <c r="Y74" s="4"/>
      <c r="AA74" s="4"/>
      <c r="AB74" s="4"/>
      <c r="AC74" s="4"/>
      <c r="AD74" s="4"/>
      <c r="AE74" s="4"/>
      <c r="AF74" s="4"/>
      <c r="AG74" s="4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4"/>
      <c r="R75" s="4"/>
      <c r="S75" s="4"/>
      <c r="T75" s="4"/>
      <c r="U75" s="4"/>
      <c r="V75" s="4"/>
      <c r="W75" s="4"/>
      <c r="Y75" s="4"/>
      <c r="AA75" s="4"/>
      <c r="AB75" s="4"/>
      <c r="AC75" s="4"/>
      <c r="AD75" s="4"/>
      <c r="AE75" s="4"/>
      <c r="AF75" s="4"/>
      <c r="AG75" s="4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4"/>
      <c r="R76" s="4"/>
      <c r="S76" s="4"/>
      <c r="T76" s="4"/>
      <c r="U76" s="4"/>
      <c r="V76" s="4"/>
      <c r="W76" s="4"/>
      <c r="Y76" s="4"/>
      <c r="AA76" s="4"/>
      <c r="AB76" s="4"/>
      <c r="AC76" s="4"/>
      <c r="AD76" s="4"/>
      <c r="AE76" s="4"/>
      <c r="AF76" s="4"/>
      <c r="AG76" s="4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4"/>
      <c r="R77" s="4"/>
      <c r="S77" s="4"/>
      <c r="T77" s="4"/>
      <c r="U77" s="4"/>
      <c r="V77" s="4"/>
      <c r="W77" s="4"/>
      <c r="Y77" s="4"/>
      <c r="AA77" s="4"/>
      <c r="AB77" s="4"/>
      <c r="AC77" s="4"/>
      <c r="AD77" s="4"/>
      <c r="AE77" s="4"/>
      <c r="AF77" s="4"/>
      <c r="AG77" s="4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4"/>
      <c r="R78" s="4"/>
      <c r="S78" s="4"/>
      <c r="T78" s="4"/>
      <c r="U78" s="4"/>
      <c r="V78" s="4"/>
      <c r="W78" s="4"/>
      <c r="Y78" s="4"/>
      <c r="AA78" s="4"/>
      <c r="AB78" s="4"/>
      <c r="AC78" s="4"/>
      <c r="AD78" s="4"/>
      <c r="AE78" s="4"/>
      <c r="AF78" s="4"/>
      <c r="AG78" s="4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4"/>
      <c r="R79" s="4"/>
      <c r="S79" s="4"/>
      <c r="T79" s="4"/>
      <c r="U79" s="4"/>
      <c r="V79" s="4"/>
      <c r="W79" s="4"/>
      <c r="Y79" s="4"/>
      <c r="AA79" s="4"/>
      <c r="AB79" s="4"/>
      <c r="AC79" s="4"/>
      <c r="AD79" s="4"/>
      <c r="AE79" s="4"/>
      <c r="AF79" s="4"/>
      <c r="AG79" s="4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4"/>
      <c r="R80" s="4"/>
      <c r="S80" s="4"/>
      <c r="T80" s="4"/>
      <c r="U80" s="4"/>
      <c r="V80" s="4"/>
      <c r="W80" s="4"/>
      <c r="Y80" s="4"/>
      <c r="AA80" s="4"/>
      <c r="AB80" s="4"/>
      <c r="AC80" s="4"/>
      <c r="AD80" s="4"/>
      <c r="AE80" s="4"/>
      <c r="AF80" s="4"/>
      <c r="AG80" s="4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4"/>
      <c r="R81" s="4"/>
      <c r="S81" s="4"/>
      <c r="T81" s="4"/>
      <c r="U81" s="4"/>
      <c r="V81" s="4"/>
      <c r="W81" s="4"/>
      <c r="AA81" s="4"/>
      <c r="AB81" s="4"/>
      <c r="AC81" s="4"/>
      <c r="AD81" s="4"/>
      <c r="AE81" s="4"/>
      <c r="AF81" s="4"/>
      <c r="AG81" s="4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4"/>
      <c r="R82" s="4"/>
      <c r="S82" s="4"/>
      <c r="T82" s="4"/>
      <c r="U82" s="4"/>
      <c r="X82" s="4"/>
      <c r="AA82" s="4"/>
      <c r="AB82" s="4"/>
      <c r="AC82" s="4"/>
      <c r="AD82" s="4"/>
      <c r="AE82" s="4"/>
      <c r="AF82" s="4"/>
      <c r="AG82" s="4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4"/>
      <c r="R83" s="4"/>
      <c r="S83" s="4"/>
      <c r="T83" s="4"/>
      <c r="U83" s="4"/>
      <c r="V83" s="4"/>
      <c r="AA83" s="4"/>
      <c r="AB83" s="4"/>
      <c r="AC83" s="4"/>
      <c r="AD83" s="4"/>
      <c r="AE83" s="4"/>
      <c r="AF83" s="4"/>
      <c r="AG83" s="4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4"/>
      <c r="R84" s="4"/>
      <c r="S84" s="4"/>
      <c r="T84" s="4"/>
      <c r="U84" s="4"/>
      <c r="V84" s="4"/>
      <c r="AA84" s="4"/>
      <c r="AB84" s="4"/>
      <c r="AC84" s="4"/>
      <c r="AD84" s="4"/>
      <c r="AE84" s="4"/>
      <c r="AF84" s="4"/>
      <c r="AG84" s="4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4"/>
      <c r="R85" s="4"/>
      <c r="S85" s="4"/>
      <c r="T85" s="4"/>
      <c r="U85" s="4"/>
      <c r="X85" s="4"/>
      <c r="AA85" s="4"/>
      <c r="AB85" s="4"/>
      <c r="AC85" s="4"/>
      <c r="AD85" s="4"/>
      <c r="AE85" s="4"/>
      <c r="AF85" s="4"/>
      <c r="AG85" s="4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S86" s="4"/>
      <c r="T86" s="4"/>
      <c r="AA86" s="4"/>
      <c r="AB86" s="4"/>
      <c r="AC86" s="4"/>
      <c r="AD86" s="4"/>
      <c r="AE86" s="4"/>
      <c r="AF86" s="4"/>
      <c r="AG86" s="4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Q87" s="4"/>
      <c r="R87" s="4"/>
      <c r="S87" s="4"/>
      <c r="X87" s="4"/>
      <c r="AA87" s="4"/>
      <c r="AB87" s="4"/>
      <c r="AC87" s="4"/>
      <c r="AD87" s="4"/>
      <c r="AE87" s="4"/>
      <c r="AF87" s="4"/>
      <c r="AG87" s="4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Q88" s="4"/>
      <c r="R88" s="4"/>
      <c r="S88" s="4"/>
      <c r="T88" s="4"/>
      <c r="U88" s="4"/>
      <c r="V88" s="4"/>
      <c r="W88" s="4"/>
      <c r="AA88" s="4"/>
      <c r="AB88" s="4"/>
      <c r="AC88" s="4"/>
      <c r="AD88" s="4"/>
      <c r="AE88" s="4"/>
      <c r="AF88" s="4"/>
      <c r="AG88" s="4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Q89" s="4"/>
      <c r="R89" s="4"/>
      <c r="S89" s="4"/>
      <c r="T89" s="4"/>
      <c r="U89" s="4"/>
      <c r="V89" s="4"/>
      <c r="W89" s="4"/>
      <c r="AA89" s="4"/>
      <c r="AB89" s="4"/>
      <c r="AC89" s="4"/>
      <c r="AD89" s="4"/>
      <c r="AE89" s="4"/>
      <c r="AF89" s="4"/>
      <c r="AG89" s="4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4"/>
      <c r="AB90" s="4"/>
      <c r="AC90" s="4"/>
      <c r="AD90" s="4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4"/>
      <c r="AB91" s="4"/>
      <c r="AC91" s="4"/>
      <c r="AD91" s="4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4"/>
      <c r="AB92" s="4"/>
      <c r="AC92" s="4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4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4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4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4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mergeCells count="2">
    <mergeCell ref="A1:A3"/>
    <mergeCell ref="B1:K2"/>
  </mergeCells>
  <conditionalFormatting sqref="G4:G48">
    <cfRule type="cellIs" dxfId="111" priority="5" operator="lessThan">
      <formula>7</formula>
    </cfRule>
  </conditionalFormatting>
  <conditionalFormatting sqref="G4:G48">
    <cfRule type="cellIs" dxfId="110" priority="6" operator="greaterThanOrEqual">
      <formula>7</formula>
    </cfRule>
  </conditionalFormatting>
  <conditionalFormatting sqref="B45:E48">
    <cfRule type="cellIs" dxfId="109" priority="7" operator="notBetween">
      <formula>0</formula>
      <formula>10</formula>
    </cfRule>
  </conditionalFormatting>
  <conditionalFormatting sqref="B4:E44">
    <cfRule type="cellIs" dxfId="108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46.570312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style="119" hidden="1" customWidth="1"/>
    <col min="26" max="26" width="14.42578125" style="119" hidden="1" customWidth="1"/>
    <col min="27" max="27" width="38.28515625" style="119" hidden="1" customWidth="1"/>
    <col min="28" max="33" width="11.5703125" style="119" hidden="1" customWidth="1"/>
    <col min="34" max="16384" width="14.42578125" style="119" hidden="1"/>
  </cols>
  <sheetData>
    <row r="1" spans="1:33">
      <c r="A1" s="125" t="s">
        <v>2</v>
      </c>
      <c r="B1" s="128" t="s">
        <v>25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AA1" s="120"/>
      <c r="AB1" s="120"/>
      <c r="AC1" s="120"/>
      <c r="AD1" s="120"/>
      <c r="AE1" s="120"/>
      <c r="AF1" s="120"/>
      <c r="AG1" s="120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/>
      <c r="AD2" s="120"/>
      <c r="AE2" s="120"/>
      <c r="AF2" s="120"/>
      <c r="AG2" s="120"/>
    </row>
    <row r="3" spans="1:33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Y3" s="120"/>
      <c r="Z3" s="120"/>
      <c r="AA3" s="120"/>
      <c r="AB3" s="120"/>
      <c r="AC3" s="120"/>
      <c r="AD3" s="120"/>
      <c r="AE3" s="120"/>
      <c r="AF3" s="120"/>
      <c r="AG3" s="120"/>
    </row>
    <row r="4" spans="1:33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44" si="2">IF(AND(F4&gt;=10,F4&lt;28,G4&lt;7),ROUND((50-G4*6)/4,1),"")</f>
        <v/>
      </c>
      <c r="I4" s="11"/>
      <c r="J4" s="12">
        <f t="shared" ref="J4:J44" si="3">IF(AND(B4&lt;&gt;"",C4&lt;&gt;"",D4&lt;&gt;"",E4&lt;&gt;""),IF(OR(F4&gt;=28,F4&lt;10),G4,IF(I4=H4,5,((G4*6)+(I4*4))/10)),)</f>
        <v>0</v>
      </c>
      <c r="K4" s="13">
        <f t="shared" ref="K4:K44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</row>
    <row r="5" spans="1:33">
      <c r="A5" s="15" t="str">
        <f>ALNS!A5</f>
        <v>Ana Clara Lauriano Gomes dos Santos</v>
      </c>
      <c r="B5" s="102"/>
      <c r="C5" s="102"/>
      <c r="D5" s="102"/>
      <c r="E5" s="102"/>
      <c r="F5" s="9">
        <f>IF(A5&lt;&gt;"",SUM(B5:E5),)</f>
        <v>0</v>
      </c>
      <c r="G5" s="17" t="str">
        <f t="shared" si="1"/>
        <v/>
      </c>
      <c r="H5" s="16" t="str">
        <f t="shared" si="2"/>
        <v/>
      </c>
      <c r="I5" s="18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Y5" s="120"/>
      <c r="AA5" s="120"/>
      <c r="AB5" s="120"/>
      <c r="AC5" s="120"/>
      <c r="AD5" s="120"/>
      <c r="AE5" s="120"/>
      <c r="AF5" s="120"/>
      <c r="AG5" s="120"/>
    </row>
    <row r="6" spans="1:33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11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Y6" s="120"/>
      <c r="AA6" s="120"/>
      <c r="AB6" s="120"/>
      <c r="AC6" s="120"/>
      <c r="AD6" s="120"/>
      <c r="AE6" s="120"/>
      <c r="AF6" s="120"/>
      <c r="AG6" s="120"/>
    </row>
    <row r="7" spans="1:33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8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120"/>
      <c r="R7" s="120"/>
      <c r="S7" s="120"/>
      <c r="T7" s="120"/>
      <c r="U7" s="120"/>
      <c r="V7" s="120"/>
      <c r="W7" s="120"/>
      <c r="Y7" s="120"/>
      <c r="AA7" s="120"/>
      <c r="AB7" s="120"/>
      <c r="AC7" s="120"/>
      <c r="AD7" s="120"/>
      <c r="AE7" s="120"/>
      <c r="AF7" s="120"/>
      <c r="AG7" s="120"/>
    </row>
    <row r="8" spans="1:33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11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  <c r="Y8" s="120"/>
      <c r="AA8" s="120"/>
      <c r="AB8" s="120"/>
      <c r="AC8" s="120"/>
      <c r="AD8" s="120"/>
      <c r="AE8" s="120"/>
      <c r="AF8" s="120"/>
      <c r="AG8" s="120"/>
    </row>
    <row r="9" spans="1:33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8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Y9" s="120"/>
      <c r="AA9" s="120"/>
      <c r="AB9" s="120"/>
      <c r="AC9" s="120"/>
      <c r="AD9" s="120"/>
      <c r="AE9" s="120"/>
      <c r="AF9" s="120"/>
      <c r="AG9" s="120"/>
    </row>
    <row r="10" spans="1:33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11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Y10" s="120"/>
      <c r="AA10" s="120"/>
      <c r="AB10" s="120"/>
      <c r="AC10" s="120"/>
      <c r="AD10" s="120"/>
      <c r="AE10" s="120"/>
      <c r="AF10" s="120"/>
      <c r="AG10" s="120"/>
    </row>
    <row r="11" spans="1:33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8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Y11" s="120"/>
      <c r="AA11" s="120"/>
      <c r="AB11" s="120"/>
      <c r="AC11" s="120"/>
      <c r="AD11" s="120"/>
      <c r="AE11" s="120"/>
      <c r="AF11" s="120"/>
      <c r="AG11" s="120"/>
    </row>
    <row r="12" spans="1:33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11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Y12" s="120"/>
      <c r="AA12" s="120"/>
      <c r="AB12" s="120"/>
      <c r="AC12" s="120"/>
      <c r="AD12" s="120"/>
      <c r="AE12" s="120"/>
      <c r="AF12" s="120"/>
      <c r="AG12" s="120"/>
    </row>
    <row r="13" spans="1:33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8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Y13" s="120"/>
      <c r="AA13" s="120"/>
      <c r="AB13" s="120"/>
      <c r="AC13" s="120"/>
      <c r="AD13" s="120"/>
      <c r="AE13" s="120"/>
      <c r="AF13" s="120"/>
      <c r="AG13" s="120"/>
    </row>
    <row r="14" spans="1:33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11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Y14" s="120"/>
      <c r="AA14" s="120"/>
      <c r="AB14" s="120"/>
      <c r="AC14" s="120"/>
      <c r="AD14" s="120"/>
      <c r="AE14" s="120"/>
      <c r="AF14" s="120"/>
      <c r="AG14" s="120"/>
    </row>
    <row r="15" spans="1:33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 t="str">
        <f t="shared" si="2"/>
        <v/>
      </c>
      <c r="I15" s="18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Y15" s="120"/>
      <c r="AA15" s="120"/>
      <c r="AB15" s="120"/>
      <c r="AC15" s="120"/>
      <c r="AD15" s="120"/>
      <c r="AE15" s="120"/>
      <c r="AF15" s="120"/>
      <c r="AG15" s="120"/>
    </row>
    <row r="16" spans="1:33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 t="str">
        <f t="shared" si="2"/>
        <v/>
      </c>
      <c r="I16" s="11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Y16" s="120"/>
      <c r="AA16" s="120"/>
      <c r="AB16" s="120"/>
      <c r="AC16" s="120"/>
      <c r="AD16" s="120"/>
      <c r="AE16" s="120"/>
      <c r="AF16" s="120"/>
      <c r="AG16" s="120"/>
    </row>
    <row r="17" spans="1:33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 t="str">
        <f t="shared" si="2"/>
        <v/>
      </c>
      <c r="I17" s="18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Y17" s="120"/>
      <c r="AA17" s="120"/>
      <c r="AB17" s="120"/>
      <c r="AC17" s="120"/>
      <c r="AD17" s="120"/>
      <c r="AE17" s="120"/>
      <c r="AF17" s="120"/>
      <c r="AG17" s="120"/>
    </row>
    <row r="18" spans="1:33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 t="str">
        <f t="shared" si="2"/>
        <v/>
      </c>
      <c r="I18" s="11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Y18" s="120"/>
      <c r="AA18" s="120"/>
      <c r="AB18" s="120"/>
      <c r="AC18" s="120"/>
      <c r="AD18" s="120"/>
      <c r="AE18" s="120"/>
      <c r="AF18" s="120"/>
      <c r="AG18" s="120"/>
    </row>
    <row r="19" spans="1:33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 t="str">
        <f t="shared" si="2"/>
        <v/>
      </c>
      <c r="I19" s="18"/>
      <c r="J19" s="19">
        <f t="shared" si="3"/>
        <v>0</v>
      </c>
      <c r="K19" s="20">
        <f t="shared" si="4"/>
        <v>0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Y19" s="120"/>
      <c r="AA19" s="120"/>
      <c r="AB19" s="120"/>
      <c r="AC19" s="120"/>
      <c r="AD19" s="120"/>
      <c r="AE19" s="120"/>
      <c r="AF19" s="120"/>
      <c r="AG19" s="120"/>
    </row>
    <row r="20" spans="1:33" ht="15.75" customHeight="1">
      <c r="A20" s="8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 t="str">
        <f t="shared" si="2"/>
        <v/>
      </c>
      <c r="I20" s="11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Y20" s="120"/>
      <c r="AA20" s="120"/>
      <c r="AB20" s="120"/>
      <c r="AC20" s="120"/>
      <c r="AD20" s="120"/>
      <c r="AE20" s="120"/>
      <c r="AF20" s="120"/>
      <c r="AG20" s="120"/>
    </row>
    <row r="21" spans="1:33" ht="15.75" customHeigh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 t="str">
        <f t="shared" si="2"/>
        <v/>
      </c>
      <c r="I21" s="18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Y21" s="120"/>
      <c r="AA21" s="120"/>
      <c r="AB21" s="120"/>
      <c r="AC21" s="120"/>
      <c r="AD21" s="120"/>
      <c r="AE21" s="120"/>
      <c r="AF21" s="120"/>
      <c r="AG21" s="120"/>
    </row>
    <row r="22" spans="1:33" ht="15.75" customHeigh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 t="str">
        <f t="shared" si="2"/>
        <v/>
      </c>
      <c r="I22" s="11"/>
      <c r="J22" s="12">
        <f t="shared" si="3"/>
        <v>0</v>
      </c>
      <c r="K22" s="13">
        <f t="shared" si="4"/>
        <v>0</v>
      </c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Y22" s="120"/>
      <c r="AA22" s="120"/>
      <c r="AB22" s="120"/>
      <c r="AC22" s="120"/>
      <c r="AD22" s="120"/>
      <c r="AE22" s="120"/>
      <c r="AF22" s="120"/>
      <c r="AG22" s="120"/>
    </row>
    <row r="23" spans="1:33" ht="15.75" customHeight="1">
      <c r="A23" s="15" t="str">
        <f>ALNS!A23</f>
        <v>Lindsay Sofie Araujo Alves</v>
      </c>
      <c r="B23" s="102"/>
      <c r="C23" s="102"/>
      <c r="D23" s="102"/>
      <c r="E23" s="102"/>
      <c r="F23" s="16">
        <f t="shared" si="0"/>
        <v>0</v>
      </c>
      <c r="G23" s="17" t="str">
        <f t="shared" si="1"/>
        <v/>
      </c>
      <c r="H23" s="16" t="str">
        <f t="shared" si="2"/>
        <v/>
      </c>
      <c r="I23" s="18"/>
      <c r="J23" s="19">
        <f>IF(AND(B23&lt;&gt;"",C23&lt;&gt;"",D23&lt;&gt;"",E23&lt;&gt;""),IF(OR(F23&gt;=28,F23&lt;10),G23,IF(I23=H23,5,((G23*6)+(I23*4))/10)),)</f>
        <v>0</v>
      </c>
      <c r="K23" s="20">
        <f t="shared" si="4"/>
        <v>0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Y23" s="120"/>
      <c r="AA23" s="120"/>
      <c r="AB23" s="120"/>
      <c r="AC23" s="120"/>
      <c r="AD23" s="120"/>
      <c r="AE23" s="120"/>
      <c r="AF23" s="120"/>
      <c r="AG23" s="120"/>
    </row>
    <row r="24" spans="1:33" ht="15.75" customHeigh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 t="str">
        <f t="shared" si="2"/>
        <v/>
      </c>
      <c r="I24" s="11"/>
      <c r="J24" s="12">
        <f t="shared" si="3"/>
        <v>0</v>
      </c>
      <c r="K24" s="13">
        <f>IF(AND(B24&lt;&gt;"",C24&lt;&gt;"",D24&lt;&gt;"",E24&lt;&gt;""),IF(J24&gt;=5,"A","R"),)</f>
        <v>0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Y24" s="120"/>
      <c r="AA24" s="120"/>
      <c r="AB24" s="120"/>
      <c r="AC24" s="120"/>
      <c r="AD24" s="120"/>
      <c r="AE24" s="120"/>
      <c r="AF24" s="120"/>
      <c r="AG24" s="120"/>
    </row>
    <row r="25" spans="1:33" ht="15.75" customHeigh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 t="str">
        <f t="shared" si="2"/>
        <v/>
      </c>
      <c r="I25" s="18"/>
      <c r="J25" s="19">
        <f t="shared" si="3"/>
        <v>0</v>
      </c>
      <c r="K25" s="20">
        <f t="shared" si="4"/>
        <v>0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Y25" s="120"/>
      <c r="AA25" s="120"/>
      <c r="AB25" s="120"/>
      <c r="AC25" s="120"/>
      <c r="AD25" s="120"/>
      <c r="AE25" s="120"/>
      <c r="AF25" s="120"/>
      <c r="AG25" s="120"/>
    </row>
    <row r="26" spans="1:33" ht="15.75" customHeight="1">
      <c r="A26" s="8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 t="str">
        <f t="shared" si="2"/>
        <v/>
      </c>
      <c r="I26" s="22"/>
      <c r="J26" s="12">
        <f t="shared" si="3"/>
        <v>0</v>
      </c>
      <c r="K26" s="13">
        <f t="shared" si="4"/>
        <v>0</v>
      </c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Y26" s="120"/>
      <c r="AA26" s="120"/>
      <c r="AB26" s="120"/>
      <c r="AC26" s="120"/>
      <c r="AD26" s="120"/>
      <c r="AE26" s="120"/>
      <c r="AF26" s="120"/>
      <c r="AG26" s="120"/>
    </row>
    <row r="27" spans="1:33" ht="15.75" customHeight="1">
      <c r="A27" s="15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 t="str">
        <f t="shared" si="2"/>
        <v/>
      </c>
      <c r="I27" s="25"/>
      <c r="J27" s="19">
        <f t="shared" si="3"/>
        <v>0</v>
      </c>
      <c r="K27" s="20">
        <f t="shared" si="4"/>
        <v>0</v>
      </c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Y27" s="120"/>
      <c r="AA27" s="120"/>
      <c r="AB27" s="120"/>
      <c r="AC27" s="120"/>
      <c r="AD27" s="120"/>
      <c r="AE27" s="120"/>
      <c r="AF27" s="120"/>
      <c r="AG27" s="120"/>
    </row>
    <row r="28" spans="1:33" ht="15.75" customHeight="1">
      <c r="A28" s="8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 t="str">
        <f t="shared" si="2"/>
        <v/>
      </c>
      <c r="I28" s="22"/>
      <c r="J28" s="12">
        <f t="shared" si="3"/>
        <v>0</v>
      </c>
      <c r="K28" s="13">
        <f t="shared" si="4"/>
        <v>0</v>
      </c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Y28" s="120"/>
      <c r="AA28" s="120"/>
      <c r="AB28" s="120"/>
      <c r="AC28" s="120"/>
      <c r="AD28" s="120"/>
      <c r="AE28" s="120"/>
      <c r="AF28" s="120"/>
      <c r="AG28" s="120"/>
    </row>
    <row r="29" spans="1:33" ht="15.75" customHeight="1">
      <c r="A29" s="1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 t="str">
        <f t="shared" si="2"/>
        <v/>
      </c>
      <c r="I29" s="25"/>
      <c r="J29" s="19">
        <f t="shared" si="3"/>
        <v>0</v>
      </c>
      <c r="K29" s="20">
        <f t="shared" si="4"/>
        <v>0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AA29" s="120"/>
      <c r="AB29" s="120"/>
      <c r="AC29" s="120"/>
      <c r="AD29" s="120"/>
      <c r="AE29" s="120"/>
      <c r="AF29" s="120"/>
      <c r="AG29" s="120"/>
    </row>
    <row r="30" spans="1:33" ht="15.75" customHeight="1">
      <c r="A30" s="8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 t="str">
        <f t="shared" si="2"/>
        <v/>
      </c>
      <c r="I30" s="22"/>
      <c r="J30" s="12">
        <f t="shared" si="3"/>
        <v>0</v>
      </c>
      <c r="K30" s="13">
        <f t="shared" si="4"/>
        <v>0</v>
      </c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AA30" s="120"/>
      <c r="AB30" s="120"/>
      <c r="AC30" s="120"/>
      <c r="AD30" s="120"/>
      <c r="AE30" s="120"/>
      <c r="AF30" s="120"/>
      <c r="AG30" s="120"/>
    </row>
    <row r="31" spans="1:33" ht="15.75" customHeight="1">
      <c r="A31" s="1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 t="str">
        <f t="shared" si="2"/>
        <v/>
      </c>
      <c r="I31" s="25"/>
      <c r="J31" s="19">
        <f t="shared" si="3"/>
        <v>0</v>
      </c>
      <c r="K31" s="20">
        <f t="shared" si="4"/>
        <v>0</v>
      </c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AA31" s="120"/>
      <c r="AB31" s="120"/>
      <c r="AC31" s="120"/>
      <c r="AD31" s="120"/>
      <c r="AE31" s="120"/>
      <c r="AF31" s="120"/>
      <c r="AG31" s="120"/>
    </row>
    <row r="32" spans="1:33" ht="15.75" customHeight="1">
      <c r="A32" s="8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 t="str">
        <f t="shared" si="2"/>
        <v/>
      </c>
      <c r="I32" s="22"/>
      <c r="J32" s="12">
        <f t="shared" si="3"/>
        <v>0</v>
      </c>
      <c r="K32" s="13">
        <f t="shared" si="4"/>
        <v>0</v>
      </c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AA32" s="120"/>
      <c r="AB32" s="120"/>
      <c r="AC32" s="120"/>
      <c r="AD32" s="120"/>
      <c r="AE32" s="120"/>
      <c r="AF32" s="120"/>
      <c r="AG32" s="120"/>
    </row>
    <row r="33" spans="1:33" ht="15.75" customHeight="1">
      <c r="A33" s="1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 t="str">
        <f t="shared" si="2"/>
        <v/>
      </c>
      <c r="I33" s="25"/>
      <c r="J33" s="19">
        <f t="shared" si="3"/>
        <v>0</v>
      </c>
      <c r="K33" s="20">
        <f t="shared" si="4"/>
        <v>0</v>
      </c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AA33" s="120"/>
      <c r="AB33" s="120"/>
      <c r="AC33" s="120"/>
      <c r="AD33" s="120"/>
      <c r="AE33" s="120"/>
      <c r="AF33" s="120"/>
      <c r="AG33" s="120"/>
    </row>
    <row r="34" spans="1:33" ht="15.75" customHeight="1">
      <c r="A34" s="8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 t="str">
        <f t="shared" si="2"/>
        <v/>
      </c>
      <c r="I34" s="22"/>
      <c r="J34" s="12">
        <f t="shared" si="3"/>
        <v>0</v>
      </c>
      <c r="K34" s="13">
        <f t="shared" si="4"/>
        <v>0</v>
      </c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AA34" s="120"/>
      <c r="AB34" s="120"/>
      <c r="AC34" s="120"/>
      <c r="AD34" s="120"/>
      <c r="AE34" s="120"/>
      <c r="AF34" s="120"/>
      <c r="AG34" s="120"/>
    </row>
    <row r="35" spans="1:33" ht="15.75" customHeight="1">
      <c r="A35" s="1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 t="str">
        <f t="shared" si="2"/>
        <v/>
      </c>
      <c r="I35" s="25"/>
      <c r="J35" s="19">
        <f t="shared" si="3"/>
        <v>0</v>
      </c>
      <c r="K35" s="20">
        <f t="shared" si="4"/>
        <v>0</v>
      </c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AA35" s="120"/>
      <c r="AB35" s="120"/>
      <c r="AC35" s="120"/>
      <c r="AD35" s="120"/>
      <c r="AE35" s="120"/>
      <c r="AF35" s="120"/>
      <c r="AG35" s="120"/>
    </row>
    <row r="36" spans="1:33" ht="15.75" customHeight="1">
      <c r="A36" s="8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 t="str">
        <f t="shared" si="2"/>
        <v/>
      </c>
      <c r="I36" s="22"/>
      <c r="J36" s="12">
        <f t="shared" si="3"/>
        <v>0</v>
      </c>
      <c r="K36" s="13">
        <f t="shared" si="4"/>
        <v>0</v>
      </c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AA36" s="120"/>
      <c r="AB36" s="120"/>
      <c r="AC36" s="120"/>
      <c r="AD36" s="120"/>
      <c r="AE36" s="120"/>
      <c r="AF36" s="120"/>
      <c r="AG36" s="120"/>
    </row>
    <row r="37" spans="1:33" ht="15.75" customHeight="1">
      <c r="A37" s="15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 t="str">
        <f t="shared" si="2"/>
        <v/>
      </c>
      <c r="I37" s="25"/>
      <c r="J37" s="19">
        <f t="shared" si="3"/>
        <v>0</v>
      </c>
      <c r="K37" s="20">
        <f t="shared" si="4"/>
        <v>0</v>
      </c>
      <c r="M37" s="120"/>
      <c r="N37" s="120"/>
      <c r="O37" s="120"/>
      <c r="P37" s="120"/>
      <c r="AA37" s="120"/>
      <c r="AB37" s="120"/>
      <c r="AC37" s="120"/>
      <c r="AD37" s="120"/>
      <c r="AE37" s="120"/>
      <c r="AF37" s="120"/>
    </row>
    <row r="38" spans="1:33" ht="15.75" customHeight="1">
      <c r="A38" s="8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 t="str">
        <f t="shared" si="2"/>
        <v/>
      </c>
      <c r="I38" s="22"/>
      <c r="J38" s="12">
        <f t="shared" si="3"/>
        <v>0</v>
      </c>
      <c r="K38" s="13">
        <f t="shared" si="4"/>
        <v>0</v>
      </c>
      <c r="M38" s="120"/>
      <c r="N38" s="120"/>
      <c r="O38" s="120"/>
      <c r="P38" s="120"/>
      <c r="AA38" s="120"/>
      <c r="AB38" s="120"/>
      <c r="AC38" s="120"/>
      <c r="AD38" s="120"/>
    </row>
    <row r="39" spans="1:33" ht="15.75" customHeight="1">
      <c r="A39" s="15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 t="str">
        <f t="shared" si="2"/>
        <v/>
      </c>
      <c r="I39" s="25"/>
      <c r="J39" s="19">
        <f t="shared" si="3"/>
        <v>0</v>
      </c>
      <c r="K39" s="20">
        <f t="shared" si="4"/>
        <v>0</v>
      </c>
      <c r="M39" s="120"/>
      <c r="N39" s="120"/>
      <c r="O39" s="120"/>
      <c r="P39" s="120"/>
      <c r="AA39" s="120"/>
      <c r="AB39" s="120"/>
      <c r="AC39" s="120"/>
      <c r="AD39" s="120"/>
    </row>
    <row r="40" spans="1:33" ht="15.75" customHeight="1">
      <c r="A40" s="8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 t="str">
        <f t="shared" si="2"/>
        <v/>
      </c>
      <c r="I40" s="22"/>
      <c r="J40" s="12">
        <f t="shared" si="3"/>
        <v>0</v>
      </c>
      <c r="K40" s="13">
        <f t="shared" si="4"/>
        <v>0</v>
      </c>
      <c r="M40" s="120"/>
      <c r="AA40" s="120"/>
      <c r="AB40" s="120"/>
      <c r="AC40" s="120"/>
    </row>
    <row r="41" spans="1:33" ht="15.75" customHeight="1">
      <c r="A41" s="15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 t="str">
        <f t="shared" si="2"/>
        <v/>
      </c>
      <c r="I41" s="25"/>
      <c r="J41" s="19">
        <f t="shared" si="3"/>
        <v>0</v>
      </c>
      <c r="K41" s="20">
        <f t="shared" si="4"/>
        <v>0</v>
      </c>
      <c r="M41" s="120"/>
      <c r="AA41" s="120"/>
    </row>
    <row r="42" spans="1:33" ht="15.75" customHeight="1">
      <c r="A42" s="8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 t="str">
        <f t="shared" si="2"/>
        <v/>
      </c>
      <c r="I42" s="22"/>
      <c r="J42" s="12">
        <f t="shared" si="3"/>
        <v>0</v>
      </c>
      <c r="K42" s="13">
        <f t="shared" si="4"/>
        <v>0</v>
      </c>
      <c r="M42" s="120"/>
      <c r="AA42" s="120"/>
    </row>
    <row r="43" spans="1:33" ht="15.75" customHeight="1">
      <c r="A43" s="15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 t="str">
        <f t="shared" si="2"/>
        <v/>
      </c>
      <c r="I43" s="25"/>
      <c r="J43" s="19">
        <f t="shared" si="3"/>
        <v>0</v>
      </c>
      <c r="K43" s="20">
        <f t="shared" si="4"/>
        <v>0</v>
      </c>
      <c r="M43" s="120"/>
      <c r="AA43" s="120"/>
    </row>
    <row r="44" spans="1:33" ht="15.75" customHeight="1">
      <c r="A44" s="8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 t="str">
        <f t="shared" si="2"/>
        <v/>
      </c>
      <c r="I44" s="22"/>
      <c r="J44" s="12">
        <f t="shared" si="3"/>
        <v>0</v>
      </c>
      <c r="K44" s="13">
        <f t="shared" si="4"/>
        <v>0</v>
      </c>
      <c r="M44" s="120"/>
      <c r="AA44" s="120"/>
    </row>
    <row r="45" spans="1:33" ht="15.75" hidden="1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N45" s="120"/>
    </row>
    <row r="46" spans="1:33" ht="15.75" hidden="1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N46" s="120"/>
    </row>
    <row r="47" spans="1:33" ht="15.75" hidden="1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N47" s="120"/>
    </row>
    <row r="48" spans="1:33" ht="15.75" hidden="1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N48" s="120"/>
    </row>
    <row r="49" spans="1:33" ht="15.75" hidden="1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N49" s="120"/>
    </row>
    <row r="50" spans="1:33" ht="15.75" hidden="1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N50" s="120"/>
    </row>
    <row r="51" spans="1:33" ht="15.75" hidden="1" customHeight="1">
      <c r="B51" s="74"/>
      <c r="C51" s="74"/>
      <c r="D51" s="74"/>
      <c r="E51" s="74"/>
      <c r="F51" s="74"/>
      <c r="G51" s="74"/>
      <c r="H51" s="74"/>
      <c r="I51" s="74"/>
      <c r="J51" s="74"/>
      <c r="K51" s="74"/>
      <c r="N51" s="120"/>
    </row>
    <row r="52" spans="1:33" ht="15.75" hidden="1" customHeight="1">
      <c r="A52" s="27"/>
      <c r="B52" s="27"/>
      <c r="C52" s="27"/>
      <c r="D52" s="27"/>
      <c r="E52" s="27"/>
      <c r="F52" s="27"/>
      <c r="G52" s="27"/>
    </row>
    <row r="53" spans="1:33" ht="15.75" hidden="1" customHeight="1">
      <c r="A53" s="27"/>
      <c r="B53" s="27"/>
      <c r="C53" s="27"/>
      <c r="D53" s="27"/>
      <c r="E53" s="27"/>
      <c r="F53" s="27"/>
      <c r="G53" s="27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AA53" s="120"/>
      <c r="AB53" s="120"/>
      <c r="AC53" s="120"/>
      <c r="AD53" s="120"/>
      <c r="AE53" s="120"/>
      <c r="AF53" s="120"/>
      <c r="AG53" s="120"/>
    </row>
    <row r="54" spans="1:33" ht="15.75" hidden="1" customHeight="1">
      <c r="A54" s="27"/>
      <c r="B54" s="27"/>
      <c r="C54" s="27"/>
      <c r="D54" s="27"/>
      <c r="E54" s="27"/>
      <c r="F54" s="27"/>
      <c r="G54" s="27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AA54" s="120"/>
      <c r="AB54" s="120"/>
      <c r="AC54" s="120"/>
      <c r="AD54" s="120"/>
      <c r="AE54" s="120"/>
      <c r="AF54" s="120"/>
      <c r="AG54" s="120"/>
    </row>
    <row r="55" spans="1:33" ht="15.75" hidden="1" customHeight="1">
      <c r="A55" s="27"/>
      <c r="B55" s="27"/>
      <c r="C55" s="27"/>
      <c r="D55" s="27"/>
      <c r="E55" s="27"/>
      <c r="F55" s="27"/>
      <c r="G55" s="27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Y55" s="120"/>
      <c r="AA55" s="120"/>
      <c r="AB55" s="120"/>
      <c r="AC55" s="120"/>
      <c r="AD55" s="120"/>
      <c r="AE55" s="120"/>
      <c r="AF55" s="120"/>
      <c r="AG55" s="120"/>
    </row>
    <row r="56" spans="1:33" ht="15.75" hidden="1" customHeight="1">
      <c r="A56" s="27"/>
      <c r="B56" s="27"/>
      <c r="C56" s="27"/>
      <c r="D56" s="27"/>
      <c r="E56" s="27"/>
      <c r="F56" s="27"/>
      <c r="G56" s="27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AA56" s="120"/>
      <c r="AB56" s="120"/>
      <c r="AC56" s="120"/>
      <c r="AD56" s="120"/>
      <c r="AE56" s="120"/>
      <c r="AF56" s="120"/>
      <c r="AG56" s="120"/>
    </row>
    <row r="57" spans="1:33" ht="15.75" hidden="1" customHeight="1">
      <c r="A57" s="27"/>
      <c r="B57" s="27"/>
      <c r="C57" s="27"/>
      <c r="D57" s="27"/>
      <c r="E57" s="27"/>
      <c r="F57" s="27"/>
      <c r="G57" s="27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Y57" s="120"/>
      <c r="AA57" s="120"/>
      <c r="AB57" s="120"/>
      <c r="AC57" s="120"/>
      <c r="AD57" s="120"/>
      <c r="AE57" s="120"/>
      <c r="AF57" s="120"/>
      <c r="AG57" s="120"/>
    </row>
    <row r="58" spans="1:33" ht="15.75" hidden="1" customHeight="1">
      <c r="A58" s="27"/>
      <c r="B58" s="27"/>
      <c r="C58" s="27"/>
      <c r="D58" s="27"/>
      <c r="E58" s="27"/>
      <c r="F58" s="27"/>
      <c r="G58" s="27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Y58" s="120"/>
      <c r="AA58" s="120"/>
      <c r="AB58" s="120"/>
      <c r="AC58" s="120"/>
      <c r="AD58" s="120"/>
      <c r="AE58" s="120"/>
      <c r="AF58" s="120"/>
      <c r="AG58" s="120"/>
    </row>
    <row r="59" spans="1:33" ht="15.75" hidden="1" customHeight="1">
      <c r="A59" s="27"/>
      <c r="B59" s="27"/>
      <c r="C59" s="27"/>
      <c r="D59" s="27"/>
      <c r="E59" s="27"/>
      <c r="F59" s="27"/>
      <c r="G59" s="27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Y59" s="120"/>
      <c r="AA59" s="120"/>
      <c r="AB59" s="120"/>
      <c r="AC59" s="120"/>
      <c r="AD59" s="120"/>
      <c r="AE59" s="120"/>
      <c r="AF59" s="120"/>
      <c r="AG59" s="120"/>
    </row>
    <row r="60" spans="1:33" ht="15.75" hidden="1" customHeight="1">
      <c r="A60" s="27"/>
      <c r="B60" s="27"/>
      <c r="C60" s="27"/>
      <c r="D60" s="27"/>
      <c r="E60" s="27"/>
      <c r="F60" s="27"/>
      <c r="G60" s="27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Y60" s="120"/>
      <c r="AA60" s="120"/>
      <c r="AB60" s="120"/>
      <c r="AC60" s="120"/>
      <c r="AD60" s="120"/>
      <c r="AE60" s="120"/>
      <c r="AF60" s="120"/>
      <c r="AG60" s="120"/>
    </row>
    <row r="61" spans="1:33" ht="15.75" hidden="1" customHeight="1">
      <c r="A61" s="27"/>
      <c r="B61" s="27"/>
      <c r="C61" s="27"/>
      <c r="D61" s="27"/>
      <c r="E61" s="27"/>
      <c r="F61" s="27"/>
      <c r="G61" s="27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Y61" s="120"/>
      <c r="AA61" s="120"/>
      <c r="AB61" s="120"/>
      <c r="AC61" s="120"/>
      <c r="AD61" s="120"/>
      <c r="AE61" s="120"/>
      <c r="AF61" s="120"/>
      <c r="AG61" s="120"/>
    </row>
    <row r="62" spans="1:33" ht="15.75" hidden="1" customHeight="1">
      <c r="A62" s="27"/>
      <c r="B62" s="27"/>
      <c r="C62" s="27"/>
      <c r="D62" s="27"/>
      <c r="E62" s="27"/>
      <c r="F62" s="27"/>
      <c r="G62" s="27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Y62" s="120"/>
      <c r="AA62" s="120"/>
      <c r="AB62" s="120"/>
      <c r="AC62" s="120"/>
      <c r="AD62" s="120"/>
      <c r="AE62" s="120"/>
      <c r="AF62" s="120"/>
      <c r="AG62" s="120"/>
    </row>
    <row r="63" spans="1:33" ht="15.75" hidden="1" customHeight="1">
      <c r="A63" s="27"/>
      <c r="B63" s="27"/>
      <c r="C63" s="27"/>
      <c r="D63" s="27"/>
      <c r="E63" s="27"/>
      <c r="F63" s="27"/>
      <c r="G63" s="27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Y63" s="120"/>
      <c r="AA63" s="120"/>
      <c r="AB63" s="120"/>
      <c r="AC63" s="120"/>
      <c r="AD63" s="120"/>
      <c r="AE63" s="120"/>
      <c r="AF63" s="120"/>
      <c r="AG63" s="120"/>
    </row>
    <row r="64" spans="1:33" ht="15.75" hidden="1" customHeight="1">
      <c r="A64" s="27"/>
      <c r="B64" s="27"/>
      <c r="C64" s="27"/>
      <c r="D64" s="27"/>
      <c r="E64" s="27"/>
      <c r="F64" s="27"/>
      <c r="G64" s="27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Y64" s="120"/>
      <c r="AA64" s="120"/>
      <c r="AB64" s="120"/>
      <c r="AC64" s="120"/>
      <c r="AD64" s="120"/>
      <c r="AE64" s="120"/>
      <c r="AF64" s="120"/>
      <c r="AG64" s="120"/>
    </row>
    <row r="65" spans="1:33" ht="15.75" hidden="1" customHeight="1">
      <c r="A65" s="27"/>
      <c r="B65" s="27"/>
      <c r="C65" s="27"/>
      <c r="D65" s="27"/>
      <c r="E65" s="27"/>
      <c r="F65" s="27"/>
      <c r="G65" s="27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Y65" s="120"/>
      <c r="AA65" s="120"/>
      <c r="AB65" s="120"/>
      <c r="AC65" s="120"/>
      <c r="AD65" s="120"/>
      <c r="AE65" s="120"/>
      <c r="AF65" s="120"/>
      <c r="AG65" s="120"/>
    </row>
    <row r="66" spans="1:33" ht="15.75" hidden="1" customHeight="1">
      <c r="A66" s="27"/>
      <c r="B66" s="27"/>
      <c r="C66" s="27"/>
      <c r="D66" s="27"/>
      <c r="E66" s="27"/>
      <c r="F66" s="27"/>
      <c r="G66" s="27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Y66" s="120"/>
      <c r="AA66" s="120"/>
      <c r="AB66" s="120"/>
      <c r="AC66" s="120"/>
      <c r="AD66" s="120"/>
      <c r="AE66" s="120"/>
      <c r="AF66" s="120"/>
      <c r="AG66" s="120"/>
    </row>
    <row r="67" spans="1:33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Y67" s="120"/>
      <c r="AA67" s="120"/>
      <c r="AB67" s="120"/>
      <c r="AC67" s="120"/>
      <c r="AD67" s="120"/>
      <c r="AE67" s="120"/>
      <c r="AF67" s="120"/>
      <c r="AG67" s="120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Y68" s="120"/>
      <c r="AA68" s="120"/>
      <c r="AB68" s="120"/>
      <c r="AC68" s="120"/>
      <c r="AD68" s="120"/>
      <c r="AE68" s="120"/>
      <c r="AF68" s="120"/>
      <c r="AG68" s="120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Y69" s="120"/>
      <c r="AA69" s="120"/>
      <c r="AB69" s="120"/>
      <c r="AC69" s="120"/>
      <c r="AD69" s="120"/>
      <c r="AE69" s="120"/>
      <c r="AF69" s="120"/>
      <c r="AG69" s="120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Y70" s="120"/>
      <c r="AA70" s="120"/>
      <c r="AB70" s="120"/>
      <c r="AC70" s="120"/>
      <c r="AD70" s="120"/>
      <c r="AE70" s="120"/>
      <c r="AF70" s="120"/>
      <c r="AG70" s="120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Y71" s="120"/>
      <c r="AA71" s="120"/>
      <c r="AB71" s="120"/>
      <c r="AC71" s="120"/>
      <c r="AD71" s="120"/>
      <c r="AE71" s="120"/>
      <c r="AF71" s="120"/>
      <c r="AG71" s="120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Y72" s="120"/>
      <c r="AA72" s="120"/>
      <c r="AB72" s="120"/>
      <c r="AC72" s="120"/>
      <c r="AD72" s="120"/>
      <c r="AE72" s="120"/>
      <c r="AF72" s="120"/>
      <c r="AG72" s="120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Y73" s="120"/>
      <c r="AA73" s="120"/>
      <c r="AB73" s="120"/>
      <c r="AC73" s="120"/>
      <c r="AD73" s="120"/>
      <c r="AE73" s="120"/>
      <c r="AF73" s="120"/>
      <c r="AG73" s="120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Y74" s="120"/>
      <c r="AA74" s="120"/>
      <c r="AB74" s="120"/>
      <c r="AC74" s="120"/>
      <c r="AD74" s="120"/>
      <c r="AE74" s="120"/>
      <c r="AF74" s="120"/>
      <c r="AG74" s="120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Y75" s="120"/>
      <c r="AA75" s="120"/>
      <c r="AB75" s="120"/>
      <c r="AC75" s="120"/>
      <c r="AD75" s="120"/>
      <c r="AE75" s="120"/>
      <c r="AF75" s="120"/>
      <c r="AG75" s="120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Y76" s="120"/>
      <c r="AA76" s="120"/>
      <c r="AB76" s="120"/>
      <c r="AC76" s="120"/>
      <c r="AD76" s="120"/>
      <c r="AE76" s="120"/>
      <c r="AF76" s="120"/>
      <c r="AG76" s="120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Y77" s="120"/>
      <c r="AA77" s="120"/>
      <c r="AB77" s="120"/>
      <c r="AC77" s="120"/>
      <c r="AD77" s="120"/>
      <c r="AE77" s="120"/>
      <c r="AF77" s="120"/>
      <c r="AG77" s="120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Y78" s="120"/>
      <c r="AA78" s="120"/>
      <c r="AB78" s="120"/>
      <c r="AC78" s="120"/>
      <c r="AD78" s="120"/>
      <c r="AE78" s="120"/>
      <c r="AF78" s="120"/>
      <c r="AG78" s="120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Y79" s="120"/>
      <c r="AA79" s="120"/>
      <c r="AB79" s="120"/>
      <c r="AC79" s="120"/>
      <c r="AD79" s="120"/>
      <c r="AE79" s="120"/>
      <c r="AF79" s="120"/>
      <c r="AG79" s="120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Y80" s="120"/>
      <c r="AA80" s="120"/>
      <c r="AB80" s="120"/>
      <c r="AC80" s="120"/>
      <c r="AD80" s="120"/>
      <c r="AE80" s="120"/>
      <c r="AF80" s="120"/>
      <c r="AG80" s="120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AA81" s="120"/>
      <c r="AB81" s="120"/>
      <c r="AC81" s="120"/>
      <c r="AD81" s="120"/>
      <c r="AE81" s="120"/>
      <c r="AF81" s="120"/>
      <c r="AG81" s="120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AA82" s="120"/>
      <c r="AB82" s="120"/>
      <c r="AC82" s="120"/>
      <c r="AD82" s="120"/>
      <c r="AE82" s="120"/>
      <c r="AF82" s="120"/>
      <c r="AG82" s="120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AA83" s="120"/>
      <c r="AB83" s="120"/>
      <c r="AC83" s="120"/>
      <c r="AD83" s="120"/>
      <c r="AE83" s="120"/>
      <c r="AF83" s="120"/>
      <c r="AG83" s="120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AA84" s="120"/>
      <c r="AB84" s="120"/>
      <c r="AC84" s="120"/>
      <c r="AD84" s="120"/>
      <c r="AE84" s="120"/>
      <c r="AF84" s="120"/>
      <c r="AG84" s="120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AA85" s="120"/>
      <c r="AB85" s="120"/>
      <c r="AC85" s="120"/>
      <c r="AD85" s="120"/>
      <c r="AE85" s="120"/>
      <c r="AF85" s="120"/>
      <c r="AG85" s="120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AA86" s="120"/>
      <c r="AB86" s="120"/>
      <c r="AC86" s="120"/>
      <c r="AD86" s="120"/>
      <c r="AE86" s="120"/>
      <c r="AF86" s="120"/>
      <c r="AG86" s="120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AA87" s="120"/>
      <c r="AB87" s="120"/>
      <c r="AC87" s="120"/>
      <c r="AD87" s="120"/>
      <c r="AE87" s="120"/>
      <c r="AF87" s="120"/>
      <c r="AG87" s="120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AA88" s="120"/>
      <c r="AB88" s="120"/>
      <c r="AC88" s="120"/>
      <c r="AD88" s="120"/>
      <c r="AE88" s="120"/>
      <c r="AF88" s="120"/>
      <c r="AG88" s="120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AA89" s="120"/>
      <c r="AB89" s="120"/>
      <c r="AC89" s="120"/>
      <c r="AD89" s="120"/>
      <c r="AE89" s="120"/>
      <c r="AF89" s="120"/>
      <c r="AG89" s="120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120"/>
      <c r="AB90" s="120"/>
      <c r="AC90" s="120"/>
      <c r="AD90" s="120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120"/>
      <c r="AB91" s="120"/>
      <c r="AC91" s="120"/>
      <c r="AD91" s="120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120"/>
      <c r="AB92" s="120"/>
      <c r="AC92" s="120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120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120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120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120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U6PqM0dMn5jvC6y0H44v12ElCEJHukURqEM+68J4zcaHLZRVYtA30bP1bV0kLGk0mvq5/vUiel0bj2J6N4Bhlw==" saltValue="i9tLRdff26DPD2h/TifSjQ==" spinCount="100000" sheet="1" objects="1" scenarios="1"/>
  <mergeCells count="2">
    <mergeCell ref="A1:A3"/>
    <mergeCell ref="B1:K2"/>
  </mergeCells>
  <conditionalFormatting sqref="G4:G48">
    <cfRule type="cellIs" dxfId="107" priority="5" operator="lessThan">
      <formula>7</formula>
    </cfRule>
  </conditionalFormatting>
  <conditionalFormatting sqref="G4:G48">
    <cfRule type="cellIs" dxfId="106" priority="6" operator="greaterThanOrEqual">
      <formula>7</formula>
    </cfRule>
  </conditionalFormatting>
  <conditionalFormatting sqref="B45:E48">
    <cfRule type="cellIs" dxfId="105" priority="7" operator="notBetween">
      <formula>0</formula>
      <formula>10</formula>
    </cfRule>
  </conditionalFormatting>
  <conditionalFormatting sqref="B4:E44">
    <cfRule type="cellIs" dxfId="104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</sheetPr>
  <dimension ref="A1:AG1000"/>
  <sheetViews>
    <sheetView workbookViewId="0">
      <selection activeCell="M3" sqref="M3:M9"/>
    </sheetView>
  </sheetViews>
  <sheetFormatPr defaultColWidth="0" defaultRowHeight="15" customHeight="1" zeroHeight="1"/>
  <cols>
    <col min="1" max="1" width="38.7109375" customWidth="1"/>
    <col min="2" max="6" width="7.5703125" customWidth="1"/>
    <col min="7" max="7" width="10.28515625" customWidth="1"/>
    <col min="8" max="11" width="7.5703125" customWidth="1"/>
    <col min="12" max="12" width="14.42578125" style="119" customWidth="1"/>
    <col min="13" max="13" width="38.28515625" style="119" customWidth="1"/>
    <col min="14" max="16" width="11.5703125" style="119" customWidth="1"/>
    <col min="17" max="25" width="11.5703125" hidden="1" customWidth="1"/>
    <col min="26" max="26" width="14.42578125" hidden="1" customWidth="1"/>
    <col min="27" max="27" width="38.28515625" hidden="1" customWidth="1"/>
    <col min="28" max="33" width="11.5703125" hidden="1" customWidth="1"/>
    <col min="34" max="16384" width="14.42578125" hidden="1"/>
  </cols>
  <sheetData>
    <row r="1" spans="1:33">
      <c r="A1" s="125" t="s">
        <v>2</v>
      </c>
      <c r="B1" s="128" t="s">
        <v>26</v>
      </c>
      <c r="C1" s="129"/>
      <c r="D1" s="129"/>
      <c r="E1" s="129"/>
      <c r="F1" s="129"/>
      <c r="G1" s="129"/>
      <c r="H1" s="129"/>
      <c r="I1" s="129"/>
      <c r="J1" s="129"/>
      <c r="K1" s="130"/>
      <c r="M1" s="120"/>
      <c r="N1" s="120"/>
      <c r="O1" s="120"/>
      <c r="P1" s="120"/>
      <c r="Q1" s="4"/>
      <c r="R1" s="4"/>
      <c r="S1" s="4"/>
      <c r="T1" s="4"/>
      <c r="U1" s="4"/>
      <c r="V1" s="4"/>
      <c r="W1" s="4"/>
      <c r="X1" s="4"/>
      <c r="Y1" s="4"/>
      <c r="AA1" s="4"/>
      <c r="AB1" s="4"/>
      <c r="AC1" s="4"/>
      <c r="AD1" s="4"/>
      <c r="AE1" s="4"/>
      <c r="AF1" s="4"/>
      <c r="AG1" s="4"/>
    </row>
    <row r="2" spans="1:33">
      <c r="A2" s="126"/>
      <c r="B2" s="131"/>
      <c r="C2" s="132"/>
      <c r="D2" s="132"/>
      <c r="E2" s="132"/>
      <c r="F2" s="132"/>
      <c r="G2" s="132"/>
      <c r="H2" s="132"/>
      <c r="I2" s="132"/>
      <c r="J2" s="132"/>
      <c r="K2" s="133"/>
      <c r="M2" s="120"/>
      <c r="N2" s="120"/>
      <c r="O2" s="120"/>
      <c r="P2" s="120"/>
      <c r="Q2" s="4"/>
      <c r="R2" s="4"/>
      <c r="S2" s="4"/>
      <c r="T2" s="4"/>
      <c r="U2" s="4"/>
      <c r="V2" s="4"/>
      <c r="W2" s="4"/>
      <c r="X2" s="4"/>
      <c r="Y2" s="4"/>
      <c r="AA2" s="4"/>
      <c r="AB2" s="4"/>
      <c r="AC2" s="4"/>
      <c r="AD2" s="4"/>
      <c r="AE2" s="4"/>
      <c r="AF2" s="4"/>
      <c r="AG2" s="4"/>
    </row>
    <row r="3" spans="1:33" ht="15.75" thickBot="1">
      <c r="A3" s="127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5" t="s">
        <v>12</v>
      </c>
      <c r="K3" s="5" t="s">
        <v>13</v>
      </c>
      <c r="M3" s="7" t="s">
        <v>14</v>
      </c>
      <c r="N3" s="120"/>
      <c r="O3" s="120"/>
      <c r="P3" s="120"/>
      <c r="Q3" s="4"/>
      <c r="R3" s="4"/>
      <c r="S3" s="4"/>
      <c r="T3" s="4"/>
      <c r="U3" s="4"/>
      <c r="V3" s="4"/>
      <c r="W3" s="4"/>
      <c r="Y3" s="4"/>
      <c r="Z3" s="4"/>
      <c r="AA3" s="4"/>
      <c r="AB3" s="4"/>
      <c r="AC3" s="4"/>
      <c r="AD3" s="4"/>
      <c r="AE3" s="4"/>
      <c r="AF3" s="4"/>
      <c r="AG3" s="4"/>
    </row>
    <row r="4" spans="1:33" ht="15.75" thickBot="1">
      <c r="A4" s="8" t="str">
        <f>ALNS!A4</f>
        <v>Ana Beatriz de Araújo Abrantes</v>
      </c>
      <c r="B4" s="101"/>
      <c r="C4" s="101"/>
      <c r="D4" s="101"/>
      <c r="E4" s="101"/>
      <c r="F4" s="9">
        <f t="shared" ref="F4:F44" si="0">IF(A4&lt;&gt;"",SUM(B4:E4),)</f>
        <v>0</v>
      </c>
      <c r="G4" s="10" t="str">
        <f t="shared" ref="G4:G44" si="1">IFERROR(IF(F4&gt;=0,AVERAGE(B4:E4),""),"")</f>
        <v/>
      </c>
      <c r="H4" s="9" t="str">
        <f t="shared" ref="H4:H14" si="2">IF(AND(F4&gt;=10,F4&lt;28,G4&lt;7),ROUND((50-G4*6)/4,1),"")</f>
        <v/>
      </c>
      <c r="I4" s="11"/>
      <c r="J4" s="12">
        <f t="shared" ref="J4:J21" si="3">IF(AND(B4&lt;&gt;"",C4&lt;&gt;"",D4&lt;&gt;"",E4&lt;&gt;""),IF(OR(F4&gt;=28,F4&lt;10),G4,IF(I4=H4,5,((G4*6)+(I4*4))/10)),)</f>
        <v>0</v>
      </c>
      <c r="K4" s="13">
        <f t="shared" ref="K4:K21" si="4">IF(AND(B4&lt;&gt;"",C4&lt;&gt;"",D4&lt;&gt;"",E4&lt;&gt;""),IF(J4&gt;=5,"A","R"),)</f>
        <v>0</v>
      </c>
      <c r="M4" s="14" t="s">
        <v>15</v>
      </c>
      <c r="N4" s="120"/>
      <c r="O4" s="120"/>
      <c r="P4" s="12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ht="15.75" thickBot="1">
      <c r="A5" s="15" t="str">
        <f>ALNS!A5</f>
        <v>Ana Clara Lauriano Gomes dos Santos</v>
      </c>
      <c r="B5" s="102"/>
      <c r="C5" s="102"/>
      <c r="D5" s="102"/>
      <c r="E5" s="102"/>
      <c r="F5" s="16">
        <f t="shared" si="0"/>
        <v>0</v>
      </c>
      <c r="G5" s="17" t="str">
        <f t="shared" si="1"/>
        <v/>
      </c>
      <c r="H5" s="16" t="str">
        <f t="shared" si="2"/>
        <v/>
      </c>
      <c r="I5" s="18"/>
      <c r="J5" s="19">
        <f t="shared" si="3"/>
        <v>0</v>
      </c>
      <c r="K5" s="20">
        <f t="shared" si="4"/>
        <v>0</v>
      </c>
      <c r="M5" s="7" t="s">
        <v>16</v>
      </c>
      <c r="N5" s="120"/>
      <c r="O5" s="120"/>
      <c r="P5" s="120"/>
      <c r="Q5" s="4"/>
      <c r="R5" s="4"/>
      <c r="S5" s="4"/>
      <c r="T5" s="4"/>
      <c r="U5" s="4"/>
      <c r="V5" s="4"/>
      <c r="W5" s="4"/>
      <c r="Y5" s="4"/>
      <c r="AA5" s="4"/>
      <c r="AB5" s="4"/>
      <c r="AC5" s="4"/>
      <c r="AD5" s="4"/>
      <c r="AE5" s="4"/>
      <c r="AF5" s="4"/>
      <c r="AG5" s="4"/>
    </row>
    <row r="6" spans="1:33" ht="15.75" thickBot="1">
      <c r="A6" s="8" t="str">
        <f>ALNS!A6</f>
        <v>Ângelo Miguéias Dantas Gomes</v>
      </c>
      <c r="B6" s="101"/>
      <c r="C6" s="101"/>
      <c r="D6" s="101"/>
      <c r="E6" s="101"/>
      <c r="F6" s="9">
        <f t="shared" si="0"/>
        <v>0</v>
      </c>
      <c r="G6" s="10" t="str">
        <f t="shared" si="1"/>
        <v/>
      </c>
      <c r="H6" s="9" t="str">
        <f t="shared" si="2"/>
        <v/>
      </c>
      <c r="I6" s="11"/>
      <c r="J6" s="12">
        <f t="shared" si="3"/>
        <v>0</v>
      </c>
      <c r="K6" s="13">
        <f t="shared" si="4"/>
        <v>0</v>
      </c>
      <c r="M6" s="21" t="s">
        <v>17</v>
      </c>
      <c r="N6" s="120"/>
      <c r="O6" s="120"/>
      <c r="P6" s="120"/>
      <c r="Q6" s="4"/>
      <c r="R6" s="4"/>
      <c r="S6" s="4"/>
      <c r="T6" s="4"/>
      <c r="U6" s="4"/>
      <c r="V6" s="4"/>
      <c r="W6" s="4"/>
      <c r="Y6" s="4"/>
      <c r="AA6" s="4"/>
      <c r="AB6" s="4"/>
      <c r="AC6" s="4"/>
      <c r="AD6" s="4"/>
      <c r="AE6" s="4"/>
      <c r="AF6" s="4"/>
      <c r="AG6" s="4"/>
    </row>
    <row r="7" spans="1:33" ht="15.75" thickBot="1">
      <c r="A7" s="15" t="str">
        <f>ALNS!A7</f>
        <v>Arthur Leite Silva Pereira</v>
      </c>
      <c r="B7" s="102"/>
      <c r="C7" s="102"/>
      <c r="D7" s="102"/>
      <c r="E7" s="102"/>
      <c r="F7" s="16">
        <f t="shared" si="0"/>
        <v>0</v>
      </c>
      <c r="G7" s="17" t="str">
        <f t="shared" si="1"/>
        <v/>
      </c>
      <c r="H7" s="16" t="str">
        <f t="shared" si="2"/>
        <v/>
      </c>
      <c r="I7" s="18"/>
      <c r="J7" s="19">
        <f t="shared" si="3"/>
        <v>0</v>
      </c>
      <c r="K7" s="20">
        <f t="shared" si="4"/>
        <v>0</v>
      </c>
      <c r="M7" s="14" t="s">
        <v>18</v>
      </c>
      <c r="N7" s="120"/>
      <c r="O7" s="120"/>
      <c r="P7" s="120"/>
      <c r="Q7" s="4"/>
      <c r="R7" s="4"/>
      <c r="S7" s="4"/>
      <c r="T7" s="4"/>
      <c r="U7" s="4"/>
      <c r="V7" s="4"/>
      <c r="W7" s="4"/>
      <c r="Y7" s="4"/>
      <c r="AA7" s="4"/>
      <c r="AB7" s="4"/>
      <c r="AC7" s="4"/>
      <c r="AD7" s="4"/>
      <c r="AE7" s="4"/>
      <c r="AF7" s="4"/>
      <c r="AG7" s="4"/>
    </row>
    <row r="8" spans="1:33" ht="15.75" thickBot="1">
      <c r="A8" s="8" t="str">
        <f>ALNS!A8</f>
        <v>Bianca Santos Lima</v>
      </c>
      <c r="B8" s="101"/>
      <c r="C8" s="101"/>
      <c r="D8" s="101"/>
      <c r="E8" s="101"/>
      <c r="F8" s="9">
        <f t="shared" si="0"/>
        <v>0</v>
      </c>
      <c r="G8" s="10" t="str">
        <f t="shared" si="1"/>
        <v/>
      </c>
      <c r="H8" s="9" t="str">
        <f t="shared" si="2"/>
        <v/>
      </c>
      <c r="I8" s="11"/>
      <c r="J8" s="12">
        <f t="shared" si="3"/>
        <v>0</v>
      </c>
      <c r="K8" s="13">
        <f t="shared" si="4"/>
        <v>0</v>
      </c>
      <c r="M8" s="14" t="s">
        <v>19</v>
      </c>
      <c r="N8" s="120"/>
      <c r="O8" s="120"/>
      <c r="P8" s="120"/>
      <c r="Q8" s="4"/>
      <c r="R8" s="4"/>
      <c r="S8" s="4"/>
      <c r="T8" s="4"/>
      <c r="U8" s="4"/>
      <c r="V8" s="4"/>
      <c r="W8" s="4"/>
      <c r="Y8" s="4"/>
      <c r="AA8" s="4"/>
      <c r="AB8" s="4"/>
      <c r="AC8" s="4"/>
      <c r="AD8" s="4"/>
      <c r="AE8" s="4"/>
      <c r="AF8" s="4"/>
      <c r="AG8" s="4"/>
    </row>
    <row r="9" spans="1:33" ht="15.75" thickBot="1">
      <c r="A9" s="15" t="str">
        <f>ALNS!A9</f>
        <v>Clarisse Sousa Alves</v>
      </c>
      <c r="B9" s="102"/>
      <c r="C9" s="102"/>
      <c r="D9" s="102"/>
      <c r="E9" s="102"/>
      <c r="F9" s="16">
        <f t="shared" si="0"/>
        <v>0</v>
      </c>
      <c r="G9" s="17" t="str">
        <f t="shared" si="1"/>
        <v/>
      </c>
      <c r="H9" s="16" t="str">
        <f t="shared" si="2"/>
        <v/>
      </c>
      <c r="I9" s="18"/>
      <c r="J9" s="19">
        <f t="shared" si="3"/>
        <v>0</v>
      </c>
      <c r="K9" s="20">
        <f t="shared" si="4"/>
        <v>0</v>
      </c>
      <c r="M9" s="14" t="s">
        <v>20</v>
      </c>
      <c r="N9" s="120"/>
      <c r="O9" s="120"/>
      <c r="P9" s="120"/>
      <c r="Q9" s="4"/>
      <c r="R9" s="4"/>
      <c r="S9" s="4"/>
      <c r="T9" s="4"/>
      <c r="U9" s="4"/>
      <c r="V9" s="4"/>
      <c r="W9" s="4"/>
      <c r="Y9" s="4"/>
      <c r="AA9" s="4"/>
      <c r="AB9" s="4"/>
      <c r="AC9" s="4"/>
      <c r="AD9" s="4"/>
      <c r="AE9" s="4"/>
      <c r="AF9" s="4"/>
      <c r="AG9" s="4"/>
    </row>
    <row r="10" spans="1:33" ht="15.75" thickBot="1">
      <c r="A10" s="8" t="str">
        <f>ALNS!A10</f>
        <v>Daví Barbosa Garcia</v>
      </c>
      <c r="B10" s="101"/>
      <c r="C10" s="101"/>
      <c r="D10" s="101"/>
      <c r="E10" s="101"/>
      <c r="F10" s="9">
        <f t="shared" si="0"/>
        <v>0</v>
      </c>
      <c r="G10" s="10" t="str">
        <f t="shared" si="1"/>
        <v/>
      </c>
      <c r="H10" s="9" t="str">
        <f t="shared" si="2"/>
        <v/>
      </c>
      <c r="I10" s="11"/>
      <c r="J10" s="12">
        <f t="shared" si="3"/>
        <v>0</v>
      </c>
      <c r="K10" s="13">
        <f t="shared" si="4"/>
        <v>0</v>
      </c>
      <c r="M10" s="120"/>
      <c r="N10" s="120"/>
      <c r="O10" s="120"/>
      <c r="P10" s="120"/>
      <c r="Q10" s="4"/>
      <c r="R10" s="4"/>
      <c r="S10" s="4"/>
      <c r="T10" s="4"/>
      <c r="U10" s="4"/>
      <c r="V10" s="4"/>
      <c r="W10" s="4"/>
      <c r="Y10" s="4"/>
      <c r="AA10" s="4"/>
      <c r="AB10" s="4"/>
      <c r="AC10" s="4"/>
      <c r="AD10" s="4"/>
      <c r="AE10" s="4"/>
      <c r="AF10" s="4"/>
      <c r="AG10" s="4"/>
    </row>
    <row r="11" spans="1:33" ht="15.75" thickBot="1">
      <c r="A11" s="15" t="str">
        <f>ALNS!A11</f>
        <v>Eduarda da Silva Raposo</v>
      </c>
      <c r="B11" s="102"/>
      <c r="C11" s="102"/>
      <c r="D11" s="102"/>
      <c r="E11" s="102"/>
      <c r="F11" s="16">
        <f t="shared" si="0"/>
        <v>0</v>
      </c>
      <c r="G11" s="17" t="str">
        <f t="shared" si="1"/>
        <v/>
      </c>
      <c r="H11" s="16" t="str">
        <f t="shared" si="2"/>
        <v/>
      </c>
      <c r="I11" s="18"/>
      <c r="J11" s="19">
        <f t="shared" si="3"/>
        <v>0</v>
      </c>
      <c r="K11" s="20">
        <f t="shared" si="4"/>
        <v>0</v>
      </c>
      <c r="M11" s="120"/>
      <c r="N11" s="120"/>
      <c r="O11" s="120"/>
      <c r="P11" s="120"/>
      <c r="Q11" s="4"/>
      <c r="R11" s="4"/>
      <c r="S11" s="4"/>
      <c r="T11" s="4"/>
      <c r="U11" s="4"/>
      <c r="V11" s="4"/>
      <c r="W11" s="4"/>
      <c r="Y11" s="4"/>
      <c r="AA11" s="4"/>
      <c r="AB11" s="4"/>
      <c r="AC11" s="4"/>
      <c r="AD11" s="4"/>
      <c r="AE11" s="4"/>
      <c r="AF11" s="4"/>
      <c r="AG11" s="4"/>
    </row>
    <row r="12" spans="1:33" ht="15.75" thickBot="1">
      <c r="A12" s="8" t="str">
        <f>ALNS!A12</f>
        <v>Emilly Michele Santos Meira</v>
      </c>
      <c r="B12" s="101"/>
      <c r="C12" s="101"/>
      <c r="D12" s="101"/>
      <c r="E12" s="101"/>
      <c r="F12" s="9">
        <f t="shared" si="0"/>
        <v>0</v>
      </c>
      <c r="G12" s="10" t="str">
        <f t="shared" si="1"/>
        <v/>
      </c>
      <c r="H12" s="9" t="str">
        <f t="shared" si="2"/>
        <v/>
      </c>
      <c r="I12" s="11"/>
      <c r="J12" s="12">
        <f t="shared" si="3"/>
        <v>0</v>
      </c>
      <c r="K12" s="13">
        <f t="shared" si="4"/>
        <v>0</v>
      </c>
      <c r="M12" s="120"/>
      <c r="N12" s="120"/>
      <c r="O12" s="120"/>
      <c r="P12" s="120"/>
      <c r="Q12" s="4"/>
      <c r="R12" s="4"/>
      <c r="S12" s="4"/>
      <c r="T12" s="4"/>
      <c r="U12" s="4"/>
      <c r="V12" s="4"/>
      <c r="W12" s="4"/>
      <c r="Y12" s="4"/>
      <c r="AA12" s="4"/>
      <c r="AB12" s="4"/>
      <c r="AC12" s="4"/>
      <c r="AD12" s="4"/>
      <c r="AE12" s="4"/>
      <c r="AF12" s="4"/>
      <c r="AG12" s="4"/>
    </row>
    <row r="13" spans="1:33" ht="15.75" thickBot="1">
      <c r="A13" s="15" t="str">
        <f>ALNS!A13</f>
        <v>Emilly Nathália Pereira Tavares</v>
      </c>
      <c r="B13" s="102"/>
      <c r="C13" s="102"/>
      <c r="D13" s="102"/>
      <c r="E13" s="102"/>
      <c r="F13" s="16">
        <f t="shared" si="0"/>
        <v>0</v>
      </c>
      <c r="G13" s="17" t="str">
        <f t="shared" si="1"/>
        <v/>
      </c>
      <c r="H13" s="16" t="str">
        <f t="shared" si="2"/>
        <v/>
      </c>
      <c r="I13" s="18"/>
      <c r="J13" s="19">
        <f t="shared" si="3"/>
        <v>0</v>
      </c>
      <c r="K13" s="20">
        <f t="shared" si="4"/>
        <v>0</v>
      </c>
      <c r="M13" s="120"/>
      <c r="N13" s="120"/>
      <c r="O13" s="120"/>
      <c r="P13" s="120"/>
      <c r="Q13" s="4"/>
      <c r="R13" s="4"/>
      <c r="S13" s="4"/>
      <c r="T13" s="4"/>
      <c r="U13" s="4"/>
      <c r="V13" s="4"/>
      <c r="W13" s="4"/>
      <c r="Y13" s="4"/>
      <c r="AA13" s="4"/>
      <c r="AB13" s="4"/>
      <c r="AC13" s="4"/>
      <c r="AD13" s="4"/>
      <c r="AE13" s="4"/>
      <c r="AF13" s="4"/>
      <c r="AG13" s="4"/>
    </row>
    <row r="14" spans="1:33" ht="15.75" thickBot="1">
      <c r="A14" s="8" t="str">
        <f>ALNS!A14</f>
        <v>Evillyn Isadora da Silva</v>
      </c>
      <c r="B14" s="101"/>
      <c r="C14" s="101"/>
      <c r="D14" s="101"/>
      <c r="E14" s="101"/>
      <c r="F14" s="9">
        <f t="shared" si="0"/>
        <v>0</v>
      </c>
      <c r="G14" s="10" t="str">
        <f t="shared" si="1"/>
        <v/>
      </c>
      <c r="H14" s="9" t="str">
        <f t="shared" si="2"/>
        <v/>
      </c>
      <c r="I14" s="11"/>
      <c r="J14" s="12">
        <f t="shared" si="3"/>
        <v>0</v>
      </c>
      <c r="K14" s="13">
        <f t="shared" si="4"/>
        <v>0</v>
      </c>
      <c r="M14" s="120"/>
      <c r="N14" s="120"/>
      <c r="O14" s="120"/>
      <c r="P14" s="120"/>
      <c r="Q14" s="4"/>
      <c r="R14" s="4"/>
      <c r="S14" s="4"/>
      <c r="T14" s="4"/>
      <c r="U14" s="4"/>
      <c r="V14" s="4"/>
      <c r="W14" s="4"/>
      <c r="Y14" s="4"/>
      <c r="AA14" s="4"/>
      <c r="AB14" s="4"/>
      <c r="AC14" s="4"/>
      <c r="AD14" s="4"/>
      <c r="AE14" s="4"/>
      <c r="AF14" s="4"/>
      <c r="AG14" s="4"/>
    </row>
    <row r="15" spans="1:33" ht="15.75" thickBot="1">
      <c r="A15" s="15" t="str">
        <f>ALNS!A15</f>
        <v>Gabriela Cavalcante dos Santos</v>
      </c>
      <c r="B15" s="102"/>
      <c r="C15" s="102"/>
      <c r="D15" s="102"/>
      <c r="E15" s="102"/>
      <c r="F15" s="16">
        <f t="shared" si="0"/>
        <v>0</v>
      </c>
      <c r="G15" s="17" t="str">
        <f t="shared" si="1"/>
        <v/>
      </c>
      <c r="H15" s="16"/>
      <c r="I15" s="18"/>
      <c r="J15" s="19">
        <f t="shared" si="3"/>
        <v>0</v>
      </c>
      <c r="K15" s="20">
        <f t="shared" si="4"/>
        <v>0</v>
      </c>
      <c r="M15" s="120"/>
      <c r="N15" s="120"/>
      <c r="O15" s="120"/>
      <c r="P15" s="120"/>
      <c r="Q15" s="4"/>
      <c r="R15" s="4"/>
      <c r="S15" s="4"/>
      <c r="T15" s="4"/>
      <c r="U15" s="4"/>
      <c r="V15" s="4"/>
      <c r="W15" s="4"/>
      <c r="Y15" s="4"/>
      <c r="AA15" s="4"/>
      <c r="AB15" s="4"/>
      <c r="AC15" s="4"/>
      <c r="AD15" s="4"/>
      <c r="AE15" s="4"/>
      <c r="AF15" s="4"/>
      <c r="AG15" s="4"/>
    </row>
    <row r="16" spans="1:33" ht="15.75" thickBot="1">
      <c r="A16" s="8" t="str">
        <f>ALNS!A16</f>
        <v>Giullia Borges Martins de Oliveira</v>
      </c>
      <c r="B16" s="101"/>
      <c r="C16" s="101"/>
      <c r="D16" s="101"/>
      <c r="E16" s="101"/>
      <c r="F16" s="9">
        <f t="shared" si="0"/>
        <v>0</v>
      </c>
      <c r="G16" s="10" t="str">
        <f t="shared" si="1"/>
        <v/>
      </c>
      <c r="H16" s="9"/>
      <c r="I16" s="11"/>
      <c r="J16" s="12">
        <f t="shared" si="3"/>
        <v>0</v>
      </c>
      <c r="K16" s="13">
        <f t="shared" si="4"/>
        <v>0</v>
      </c>
      <c r="M16" s="120"/>
      <c r="N16" s="120"/>
      <c r="O16" s="120"/>
      <c r="P16" s="120"/>
      <c r="Q16" s="4"/>
      <c r="R16" s="4"/>
      <c r="S16" s="4"/>
      <c r="T16" s="4"/>
      <c r="U16" s="4"/>
      <c r="V16" s="4"/>
      <c r="W16" s="4"/>
      <c r="Y16" s="4"/>
      <c r="AA16" s="4"/>
      <c r="AB16" s="4"/>
      <c r="AC16" s="4"/>
      <c r="AD16" s="4"/>
      <c r="AE16" s="4"/>
      <c r="AF16" s="4"/>
      <c r="AG16" s="4"/>
    </row>
    <row r="17" spans="1:33" ht="15.75" thickBot="1">
      <c r="A17" s="15" t="str">
        <f>ALNS!A17</f>
        <v>Guilherme Cândido da Silva Rodrigues</v>
      </c>
      <c r="B17" s="102"/>
      <c r="C17" s="102"/>
      <c r="D17" s="102"/>
      <c r="E17" s="102"/>
      <c r="F17" s="16">
        <f t="shared" si="0"/>
        <v>0</v>
      </c>
      <c r="G17" s="17" t="str">
        <f t="shared" si="1"/>
        <v/>
      </c>
      <c r="H17" s="16"/>
      <c r="I17" s="18"/>
      <c r="J17" s="19">
        <f t="shared" si="3"/>
        <v>0</v>
      </c>
      <c r="K17" s="20">
        <f t="shared" si="4"/>
        <v>0</v>
      </c>
      <c r="M17" s="120"/>
      <c r="N17" s="120"/>
      <c r="O17" s="120"/>
      <c r="P17" s="120"/>
      <c r="Q17" s="4"/>
      <c r="R17" s="4"/>
      <c r="S17" s="4"/>
      <c r="T17" s="4"/>
      <c r="U17" s="4"/>
      <c r="V17" s="4"/>
      <c r="W17" s="4"/>
      <c r="Y17" s="4"/>
      <c r="AA17" s="4"/>
      <c r="AB17" s="4"/>
      <c r="AC17" s="4"/>
      <c r="AD17" s="4"/>
      <c r="AE17" s="4"/>
      <c r="AF17" s="4"/>
      <c r="AG17" s="4"/>
    </row>
    <row r="18" spans="1:33" ht="15.75" thickBot="1">
      <c r="A18" s="8" t="str">
        <f>ALNS!A18</f>
        <v>Ingrid Cavalcanti Rangel</v>
      </c>
      <c r="B18" s="101"/>
      <c r="C18" s="101"/>
      <c r="D18" s="101"/>
      <c r="E18" s="101"/>
      <c r="F18" s="9">
        <f t="shared" si="0"/>
        <v>0</v>
      </c>
      <c r="G18" s="10" t="str">
        <f t="shared" si="1"/>
        <v/>
      </c>
      <c r="H18" s="9"/>
      <c r="I18" s="11"/>
      <c r="J18" s="12">
        <f t="shared" si="3"/>
        <v>0</v>
      </c>
      <c r="K18" s="13">
        <f t="shared" si="4"/>
        <v>0</v>
      </c>
      <c r="M18" s="120"/>
      <c r="N18" s="120"/>
      <c r="O18" s="120"/>
      <c r="P18" s="120"/>
      <c r="Q18" s="4"/>
      <c r="R18" s="4"/>
      <c r="S18" s="4"/>
      <c r="T18" s="4"/>
      <c r="U18" s="4"/>
      <c r="V18" s="4"/>
      <c r="W18" s="4"/>
      <c r="Y18" s="4"/>
      <c r="AA18" s="4"/>
      <c r="AB18" s="4"/>
      <c r="AC18" s="4"/>
      <c r="AD18" s="4"/>
      <c r="AE18" s="4"/>
      <c r="AF18" s="4"/>
      <c r="AG18" s="4"/>
    </row>
    <row r="19" spans="1:33" ht="15.75" thickBot="1">
      <c r="A19" s="15" t="str">
        <f>ALNS!A19</f>
        <v>Ingryd Keittyanne Sales Arruda</v>
      </c>
      <c r="B19" s="102"/>
      <c r="C19" s="102"/>
      <c r="D19" s="102"/>
      <c r="E19" s="102"/>
      <c r="F19" s="16">
        <f t="shared" si="0"/>
        <v>0</v>
      </c>
      <c r="G19" s="17" t="str">
        <f t="shared" si="1"/>
        <v/>
      </c>
      <c r="H19" s="16"/>
      <c r="I19" s="18"/>
      <c r="J19" s="19">
        <f>IF(AND(B19&lt;&gt;"",C19&lt;&gt;"",D19&lt;&gt;"",E19&lt;&gt;""),IF(OR(F19&gt;=28,F19&lt;10),G19,IF(I19=H19,5,((G19*6)+(I19*4))/10)),)</f>
        <v>0</v>
      </c>
      <c r="K19" s="20">
        <f t="shared" si="4"/>
        <v>0</v>
      </c>
      <c r="M19" s="120"/>
      <c r="N19" s="120"/>
      <c r="O19" s="120"/>
      <c r="P19" s="120"/>
      <c r="Q19" s="4"/>
      <c r="R19" s="4"/>
      <c r="S19" s="4"/>
      <c r="T19" s="4"/>
      <c r="U19" s="4"/>
      <c r="V19" s="4"/>
      <c r="W19" s="4"/>
      <c r="Y19" s="4"/>
      <c r="AA19" s="4"/>
      <c r="AB19" s="4"/>
      <c r="AC19" s="4"/>
      <c r="AD19" s="4"/>
      <c r="AE19" s="4"/>
      <c r="AF19" s="4"/>
      <c r="AG19" s="4"/>
    </row>
    <row r="20" spans="1:33" ht="15.75" customHeight="1" thickBot="1">
      <c r="A20" s="8" t="str">
        <f>ALNS!A20</f>
        <v>Isaac de Oliveira Alves</v>
      </c>
      <c r="B20" s="101"/>
      <c r="C20" s="101"/>
      <c r="D20" s="101"/>
      <c r="E20" s="101"/>
      <c r="F20" s="9">
        <f t="shared" si="0"/>
        <v>0</v>
      </c>
      <c r="G20" s="10" t="str">
        <f t="shared" si="1"/>
        <v/>
      </c>
      <c r="H20" s="9"/>
      <c r="I20" s="11"/>
      <c r="J20" s="12">
        <f t="shared" si="3"/>
        <v>0</v>
      </c>
      <c r="K20" s="13">
        <f t="shared" si="4"/>
        <v>0</v>
      </c>
      <c r="M20" s="120"/>
      <c r="N20" s="120"/>
      <c r="O20" s="120"/>
      <c r="P20" s="120"/>
      <c r="Q20" s="4"/>
      <c r="R20" s="4"/>
      <c r="S20" s="4"/>
      <c r="T20" s="4"/>
      <c r="U20" s="4"/>
      <c r="V20" s="4"/>
      <c r="W20" s="4"/>
      <c r="Y20" s="4"/>
      <c r="AA20" s="4"/>
      <c r="AB20" s="4"/>
      <c r="AC20" s="4"/>
      <c r="AD20" s="4"/>
      <c r="AE20" s="4"/>
      <c r="AF20" s="4"/>
      <c r="AG20" s="4"/>
    </row>
    <row r="21" spans="1:33" ht="15.75" customHeight="1" thickBot="1">
      <c r="A21" s="15" t="str">
        <f>ALNS!A21</f>
        <v>Júlia Mariana Clementino Oliveira</v>
      </c>
      <c r="B21" s="102"/>
      <c r="C21" s="102"/>
      <c r="D21" s="102"/>
      <c r="E21" s="102"/>
      <c r="F21" s="16">
        <f t="shared" si="0"/>
        <v>0</v>
      </c>
      <c r="G21" s="17" t="str">
        <f t="shared" si="1"/>
        <v/>
      </c>
      <c r="H21" s="16"/>
      <c r="I21" s="18"/>
      <c r="J21" s="19">
        <f t="shared" si="3"/>
        <v>0</v>
      </c>
      <c r="K21" s="20">
        <f t="shared" si="4"/>
        <v>0</v>
      </c>
      <c r="M21" s="120"/>
      <c r="N21" s="120"/>
      <c r="O21" s="120"/>
      <c r="P21" s="120"/>
      <c r="Q21" s="4"/>
      <c r="R21" s="4"/>
      <c r="S21" s="4"/>
      <c r="T21" s="4"/>
      <c r="U21" s="4"/>
      <c r="V21" s="4"/>
      <c r="W21" s="4"/>
      <c r="Y21" s="4"/>
      <c r="AA21" s="4"/>
      <c r="AB21" s="4"/>
      <c r="AC21" s="4"/>
      <c r="AD21" s="4"/>
      <c r="AE21" s="4"/>
      <c r="AF21" s="4"/>
      <c r="AG21" s="4"/>
    </row>
    <row r="22" spans="1:33" ht="15.75" customHeight="1" thickBot="1">
      <c r="A22" s="8" t="str">
        <f>ALNS!A22</f>
        <v>Letícia Carvalho Silva Farias</v>
      </c>
      <c r="B22" s="101"/>
      <c r="C22" s="101"/>
      <c r="D22" s="101"/>
      <c r="E22" s="101"/>
      <c r="F22" s="9">
        <f t="shared" si="0"/>
        <v>0</v>
      </c>
      <c r="G22" s="10" t="str">
        <f t="shared" si="1"/>
        <v/>
      </c>
      <c r="H22" s="9"/>
      <c r="I22" s="11"/>
      <c r="J22" s="12">
        <f>IF(AND(B22&lt;&gt;"",C22&lt;&gt;"",D22&lt;&gt;"",E22&lt;&gt;""),IF(OR(F22&gt;=28,F22&lt;10),G22,IF(I22=H22,5,((G22*6)+(I22*4))/10)),)</f>
        <v>0</v>
      </c>
      <c r="K22" s="13">
        <f>IF(AND(B22&lt;&gt;"",C22&lt;&gt;"",D22&lt;&gt;"",E22&lt;&gt;""),IF(J22&gt;=5,"A","R"),)</f>
        <v>0</v>
      </c>
      <c r="M22" s="120"/>
      <c r="N22" s="120"/>
      <c r="O22" s="120"/>
      <c r="P22" s="120"/>
      <c r="Q22" s="4"/>
      <c r="R22" s="4"/>
      <c r="S22" s="4"/>
      <c r="T22" s="4"/>
      <c r="U22" s="4"/>
      <c r="V22" s="4"/>
      <c r="W22" s="4"/>
      <c r="Y22" s="4"/>
      <c r="AA22" s="4"/>
      <c r="AB22" s="4"/>
      <c r="AC22" s="4"/>
      <c r="AD22" s="4"/>
      <c r="AE22" s="4"/>
      <c r="AF22" s="4"/>
      <c r="AG22" s="4"/>
    </row>
    <row r="23" spans="1:33" ht="15.75" customHeight="1" thickBot="1">
      <c r="A23" s="15" t="str">
        <f>ALNS!A23</f>
        <v>Lindsay Sofie Araujo Alves</v>
      </c>
      <c r="B23" s="102"/>
      <c r="C23" s="102"/>
      <c r="D23" s="102"/>
      <c r="E23" s="102"/>
      <c r="F23" s="16">
        <f>IF(A23&lt;&gt;"",SUM(B23:E23),)</f>
        <v>0</v>
      </c>
      <c r="G23" s="17" t="str">
        <f t="shared" si="1"/>
        <v/>
      </c>
      <c r="H23" s="16"/>
      <c r="I23" s="18"/>
      <c r="J23" s="77">
        <f>IF(AND(B23&lt;&gt;"",C23&lt;&gt;"",D23&lt;&gt;"",E23&lt;&gt;""),IF(OR(F23&gt;=28,F23&lt;10),G23,IF(I23=H23,5,((G23*6)+(I23*4))/10)),)</f>
        <v>0</v>
      </c>
      <c r="K23" s="78">
        <f>IF(AND(B23&lt;&gt;"",C23&lt;&gt;"",D23&lt;&gt;"",E23&lt;&gt;""),IF(J23&gt;=5,"A","R"),)</f>
        <v>0</v>
      </c>
      <c r="M23" s="120"/>
      <c r="N23" s="120"/>
      <c r="O23" s="120"/>
      <c r="P23" s="120"/>
      <c r="Q23" s="4"/>
      <c r="R23" s="4"/>
      <c r="S23" s="4"/>
      <c r="T23" s="4"/>
      <c r="U23" s="4"/>
      <c r="V23" s="4"/>
      <c r="W23" s="4"/>
      <c r="Y23" s="4"/>
      <c r="AA23" s="4"/>
      <c r="AB23" s="4"/>
      <c r="AC23" s="4"/>
      <c r="AD23" s="4"/>
      <c r="AE23" s="4"/>
      <c r="AF23" s="4"/>
      <c r="AG23" s="4"/>
    </row>
    <row r="24" spans="1:33" ht="15.75" customHeight="1" thickBot="1">
      <c r="A24" s="8" t="str">
        <f>ALNS!A24</f>
        <v>Lívia Araújo Farias</v>
      </c>
      <c r="B24" s="101"/>
      <c r="C24" s="101"/>
      <c r="D24" s="101"/>
      <c r="E24" s="101"/>
      <c r="F24" s="9">
        <f t="shared" si="0"/>
        <v>0</v>
      </c>
      <c r="G24" s="10" t="str">
        <f t="shared" si="1"/>
        <v/>
      </c>
      <c r="H24" s="9"/>
      <c r="I24" s="11"/>
      <c r="J24" s="12">
        <f t="shared" ref="J24:J44" si="5">IF(AND(B24&lt;&gt;"",C24&lt;&gt;"",D24&lt;&gt;"",E24&lt;&gt;""),IF(OR(F24&gt;=28,F24&lt;10),G24,IF(I24=H24,5,((G24*6)+(I24*4))/10)),)</f>
        <v>0</v>
      </c>
      <c r="K24" s="13">
        <f t="shared" ref="K24:K44" si="6">IF(AND(B24&lt;&gt;"",C24&lt;&gt;"",D24&lt;&gt;"",E24&lt;&gt;""),IF(J24&gt;=5,"A","R"),)</f>
        <v>0</v>
      </c>
      <c r="M24" s="120"/>
      <c r="N24" s="120"/>
      <c r="O24" s="120"/>
      <c r="P24" s="120"/>
      <c r="Q24" s="4"/>
      <c r="R24" s="4"/>
      <c r="S24" s="4"/>
      <c r="T24" s="4"/>
      <c r="U24" s="4"/>
      <c r="V24" s="4"/>
      <c r="W24" s="4"/>
      <c r="Y24" s="4"/>
      <c r="AA24" s="4"/>
      <c r="AB24" s="4"/>
      <c r="AC24" s="4"/>
      <c r="AD24" s="4"/>
      <c r="AE24" s="4"/>
      <c r="AF24" s="4"/>
      <c r="AG24" s="4"/>
    </row>
    <row r="25" spans="1:33" ht="15.75" customHeight="1" thickBot="1">
      <c r="A25" s="15" t="str">
        <f>ALNS!A25</f>
        <v>Luana Rodrigues Guedes da Silva</v>
      </c>
      <c r="B25" s="102"/>
      <c r="C25" s="102"/>
      <c r="D25" s="102"/>
      <c r="E25" s="102"/>
      <c r="F25" s="16">
        <f t="shared" si="0"/>
        <v>0</v>
      </c>
      <c r="G25" s="17" t="str">
        <f t="shared" si="1"/>
        <v/>
      </c>
      <c r="H25" s="16"/>
      <c r="I25" s="18"/>
      <c r="J25" s="19">
        <f t="shared" si="5"/>
        <v>0</v>
      </c>
      <c r="K25" s="20">
        <f t="shared" si="6"/>
        <v>0</v>
      </c>
      <c r="M25" s="120"/>
      <c r="N25" s="120"/>
      <c r="O25" s="120"/>
      <c r="P25" s="120"/>
      <c r="Q25" s="4"/>
      <c r="R25" s="4"/>
      <c r="S25" s="4"/>
      <c r="T25" s="4"/>
      <c r="U25" s="4"/>
      <c r="V25" s="4"/>
      <c r="W25" s="4"/>
      <c r="Y25" s="4"/>
      <c r="AA25" s="4"/>
      <c r="AB25" s="4"/>
      <c r="AC25" s="4"/>
      <c r="AD25" s="4"/>
      <c r="AE25" s="4"/>
      <c r="AF25" s="4"/>
      <c r="AG25" s="4"/>
    </row>
    <row r="26" spans="1:33" ht="15.75" customHeight="1" thickBot="1">
      <c r="A26" s="8" t="str">
        <f>ALNS!A26</f>
        <v>Maria Clara de Oliveira Souza</v>
      </c>
      <c r="B26" s="101"/>
      <c r="C26" s="101"/>
      <c r="D26" s="101"/>
      <c r="E26" s="101"/>
      <c r="F26" s="9">
        <f t="shared" si="0"/>
        <v>0</v>
      </c>
      <c r="G26" s="10" t="str">
        <f t="shared" si="1"/>
        <v/>
      </c>
      <c r="H26" s="9"/>
      <c r="I26" s="22"/>
      <c r="J26" s="12">
        <f t="shared" si="5"/>
        <v>0</v>
      </c>
      <c r="K26" s="13">
        <f t="shared" si="6"/>
        <v>0</v>
      </c>
      <c r="M26" s="120"/>
      <c r="N26" s="120"/>
      <c r="O26" s="120"/>
      <c r="P26" s="120"/>
      <c r="Q26" s="4"/>
      <c r="R26" s="4"/>
      <c r="S26" s="4"/>
      <c r="T26" s="4"/>
      <c r="U26" s="4"/>
      <c r="V26" s="4"/>
      <c r="W26" s="4"/>
      <c r="Y26" s="4"/>
      <c r="AA26" s="4"/>
      <c r="AB26" s="4"/>
      <c r="AC26" s="4"/>
      <c r="AD26" s="4"/>
      <c r="AE26" s="4"/>
      <c r="AF26" s="4"/>
      <c r="AG26" s="4"/>
    </row>
    <row r="27" spans="1:33" ht="15.75" customHeight="1" thickBot="1">
      <c r="A27" s="15" t="str">
        <f>ALNS!A27</f>
        <v>Maria Eduarda de Castro Reis</v>
      </c>
      <c r="B27" s="102"/>
      <c r="C27" s="102"/>
      <c r="D27" s="102"/>
      <c r="E27" s="102"/>
      <c r="F27" s="16">
        <f t="shared" si="0"/>
        <v>0</v>
      </c>
      <c r="G27" s="17" t="str">
        <f t="shared" si="1"/>
        <v/>
      </c>
      <c r="H27" s="16"/>
      <c r="I27" s="25"/>
      <c r="J27" s="19">
        <f t="shared" si="5"/>
        <v>0</v>
      </c>
      <c r="K27" s="20">
        <f t="shared" si="6"/>
        <v>0</v>
      </c>
      <c r="M27" s="120"/>
      <c r="N27" s="120"/>
      <c r="O27" s="120"/>
      <c r="P27" s="120"/>
      <c r="Q27" s="4"/>
      <c r="R27" s="4"/>
      <c r="S27" s="4"/>
      <c r="T27" s="4"/>
      <c r="Y27" s="4"/>
      <c r="AA27" s="4"/>
      <c r="AB27" s="4"/>
      <c r="AC27" s="4"/>
      <c r="AD27" s="4"/>
      <c r="AE27" s="4"/>
      <c r="AF27" s="4"/>
      <c r="AG27" s="4"/>
    </row>
    <row r="28" spans="1:33" ht="15.75" customHeight="1" thickBot="1">
      <c r="A28" s="8" t="str">
        <f>ALNS!A28</f>
        <v>Maria Fernanda Pires de Farias</v>
      </c>
      <c r="B28" s="101"/>
      <c r="C28" s="101"/>
      <c r="D28" s="101"/>
      <c r="E28" s="101"/>
      <c r="F28" s="9">
        <f t="shared" si="0"/>
        <v>0</v>
      </c>
      <c r="G28" s="10" t="str">
        <f t="shared" si="1"/>
        <v/>
      </c>
      <c r="H28" s="9"/>
      <c r="I28" s="22"/>
      <c r="J28" s="12">
        <f t="shared" si="5"/>
        <v>0</v>
      </c>
      <c r="K28" s="13">
        <f t="shared" si="6"/>
        <v>0</v>
      </c>
      <c r="M28" s="120"/>
      <c r="N28" s="120"/>
      <c r="O28" s="120"/>
      <c r="P28" s="120"/>
      <c r="Q28" s="4"/>
      <c r="R28" s="4"/>
      <c r="S28" s="4"/>
      <c r="T28" s="4"/>
      <c r="Y28" s="4"/>
      <c r="AA28" s="4"/>
      <c r="AB28" s="4"/>
      <c r="AC28" s="4"/>
      <c r="AD28" s="4"/>
      <c r="AE28" s="4"/>
      <c r="AF28" s="4"/>
      <c r="AG28" s="4"/>
    </row>
    <row r="29" spans="1:33" ht="15.75" customHeight="1" thickBot="1">
      <c r="A29" s="15" t="str">
        <f>ALNS!A29</f>
        <v>Maria Helena Rodrigues de Oliveira</v>
      </c>
      <c r="B29" s="102"/>
      <c r="C29" s="102"/>
      <c r="D29" s="102"/>
      <c r="E29" s="102"/>
      <c r="F29" s="16">
        <f t="shared" si="0"/>
        <v>0</v>
      </c>
      <c r="G29" s="17" t="str">
        <f t="shared" si="1"/>
        <v/>
      </c>
      <c r="H29" s="16"/>
      <c r="I29" s="25"/>
      <c r="J29" s="19">
        <f t="shared" si="5"/>
        <v>0</v>
      </c>
      <c r="K29" s="20">
        <f t="shared" si="6"/>
        <v>0</v>
      </c>
      <c r="M29" s="120"/>
      <c r="N29" s="120"/>
      <c r="O29" s="120"/>
      <c r="P29" s="120"/>
      <c r="Q29" s="4"/>
      <c r="R29" s="4"/>
      <c r="S29" s="4"/>
      <c r="T29" s="4"/>
      <c r="AA29" s="4"/>
      <c r="AB29" s="4"/>
      <c r="AC29" s="4"/>
      <c r="AD29" s="4"/>
      <c r="AE29" s="4"/>
      <c r="AF29" s="4"/>
      <c r="AG29" s="4"/>
    </row>
    <row r="30" spans="1:33" ht="15.75" customHeight="1" thickBot="1">
      <c r="A30" s="8" t="str">
        <f>ALNS!A30</f>
        <v>Maria Heloisa Ferreira dos Santos</v>
      </c>
      <c r="B30" s="101"/>
      <c r="C30" s="101"/>
      <c r="D30" s="101"/>
      <c r="E30" s="101"/>
      <c r="F30" s="9">
        <f t="shared" si="0"/>
        <v>0</v>
      </c>
      <c r="G30" s="10" t="str">
        <f t="shared" si="1"/>
        <v/>
      </c>
      <c r="H30" s="9"/>
      <c r="I30" s="22"/>
      <c r="J30" s="12">
        <f t="shared" si="5"/>
        <v>0</v>
      </c>
      <c r="K30" s="13">
        <f t="shared" si="6"/>
        <v>0</v>
      </c>
      <c r="M30" s="120"/>
      <c r="N30" s="120"/>
      <c r="O30" s="120"/>
      <c r="P30" s="120"/>
      <c r="Q30" s="4"/>
      <c r="R30" s="4"/>
      <c r="S30" s="4"/>
      <c r="T30" s="4"/>
      <c r="AA30" s="4"/>
      <c r="AB30" s="4"/>
      <c r="AC30" s="4"/>
      <c r="AD30" s="4"/>
      <c r="AE30" s="4"/>
      <c r="AF30" s="4"/>
      <c r="AG30" s="4"/>
    </row>
    <row r="31" spans="1:33" ht="15.75" customHeight="1" thickBot="1">
      <c r="A31" s="15" t="str">
        <f>ALNS!A31</f>
        <v>Maria Laura Santros Ferreira</v>
      </c>
      <c r="B31" s="102"/>
      <c r="C31" s="102"/>
      <c r="D31" s="102"/>
      <c r="E31" s="102"/>
      <c r="F31" s="16">
        <f t="shared" si="0"/>
        <v>0</v>
      </c>
      <c r="G31" s="17" t="str">
        <f t="shared" si="1"/>
        <v/>
      </c>
      <c r="H31" s="16"/>
      <c r="I31" s="25"/>
      <c r="J31" s="19">
        <f t="shared" si="5"/>
        <v>0</v>
      </c>
      <c r="K31" s="20">
        <f t="shared" si="6"/>
        <v>0</v>
      </c>
      <c r="M31" s="120"/>
      <c r="N31" s="120"/>
      <c r="O31" s="120"/>
      <c r="P31" s="120"/>
      <c r="Q31" s="4"/>
      <c r="R31" s="4"/>
      <c r="S31" s="4"/>
      <c r="T31" s="4"/>
      <c r="AA31" s="4"/>
      <c r="AB31" s="4"/>
      <c r="AC31" s="4"/>
      <c r="AD31" s="4"/>
      <c r="AE31" s="4"/>
      <c r="AF31" s="4"/>
      <c r="AG31" s="4"/>
    </row>
    <row r="32" spans="1:33" ht="15.75" customHeight="1" thickBot="1">
      <c r="A32" s="8" t="str">
        <f>ALNS!A32</f>
        <v>Mariana Carvalho Silva Farias</v>
      </c>
      <c r="B32" s="101"/>
      <c r="C32" s="101"/>
      <c r="D32" s="101"/>
      <c r="E32" s="101"/>
      <c r="F32" s="9">
        <f t="shared" si="0"/>
        <v>0</v>
      </c>
      <c r="G32" s="10" t="str">
        <f t="shared" si="1"/>
        <v/>
      </c>
      <c r="H32" s="9"/>
      <c r="I32" s="22"/>
      <c r="J32" s="12">
        <f t="shared" si="5"/>
        <v>0</v>
      </c>
      <c r="K32" s="13">
        <f t="shared" si="6"/>
        <v>0</v>
      </c>
      <c r="M32" s="120"/>
      <c r="N32" s="120"/>
      <c r="O32" s="120"/>
      <c r="P32" s="120"/>
      <c r="Q32" s="4"/>
      <c r="R32" s="4"/>
      <c r="S32" s="4"/>
      <c r="T32" s="4"/>
      <c r="AA32" s="4"/>
      <c r="AB32" s="4"/>
      <c r="AC32" s="4"/>
      <c r="AD32" s="4"/>
      <c r="AE32" s="4"/>
      <c r="AF32" s="4"/>
      <c r="AG32" s="4"/>
    </row>
    <row r="33" spans="1:33" ht="15.75" customHeight="1" thickBot="1">
      <c r="A33" s="15" t="str">
        <f>ALNS!A33</f>
        <v>Mirely Santana Farias</v>
      </c>
      <c r="B33" s="102"/>
      <c r="C33" s="102"/>
      <c r="D33" s="102"/>
      <c r="E33" s="102"/>
      <c r="F33" s="16">
        <f t="shared" si="0"/>
        <v>0</v>
      </c>
      <c r="G33" s="17" t="str">
        <f t="shared" si="1"/>
        <v/>
      </c>
      <c r="H33" s="16"/>
      <c r="I33" s="25"/>
      <c r="J33" s="19">
        <f t="shared" si="5"/>
        <v>0</v>
      </c>
      <c r="K33" s="20">
        <f t="shared" si="6"/>
        <v>0</v>
      </c>
      <c r="M33" s="120"/>
      <c r="N33" s="120"/>
      <c r="O33" s="120"/>
      <c r="P33" s="120"/>
      <c r="Q33" s="4"/>
      <c r="R33" s="4"/>
      <c r="S33" s="4"/>
      <c r="T33" s="4"/>
      <c r="AA33" s="4"/>
      <c r="AB33" s="4"/>
      <c r="AC33" s="4"/>
      <c r="AD33" s="4"/>
      <c r="AE33" s="4"/>
      <c r="AF33" s="4"/>
      <c r="AG33" s="4"/>
    </row>
    <row r="34" spans="1:33" ht="15.75" customHeight="1" thickBot="1">
      <c r="A34" s="8" t="str">
        <f>ALNS!A34</f>
        <v>Nicolas samuel Bezerra de Souza</v>
      </c>
      <c r="B34" s="101"/>
      <c r="C34" s="101"/>
      <c r="D34" s="101"/>
      <c r="E34" s="101"/>
      <c r="F34" s="9">
        <f t="shared" si="0"/>
        <v>0</v>
      </c>
      <c r="G34" s="10" t="str">
        <f t="shared" si="1"/>
        <v/>
      </c>
      <c r="H34" s="9"/>
      <c r="I34" s="22"/>
      <c r="J34" s="12">
        <f t="shared" si="5"/>
        <v>0</v>
      </c>
      <c r="K34" s="13">
        <f t="shared" si="6"/>
        <v>0</v>
      </c>
      <c r="M34" s="120"/>
      <c r="AA34" s="4"/>
      <c r="AB34" s="4"/>
      <c r="AC34" s="4"/>
      <c r="AD34" s="4"/>
      <c r="AE34" s="4"/>
      <c r="AF34" s="4"/>
      <c r="AG34" s="4"/>
    </row>
    <row r="35" spans="1:33" ht="15.75" customHeight="1" thickBot="1">
      <c r="A35" s="15" t="str">
        <f>ALNS!A35</f>
        <v>Rafaelle Kymmi Carvalho Melo</v>
      </c>
      <c r="B35" s="102"/>
      <c r="C35" s="102"/>
      <c r="D35" s="102"/>
      <c r="E35" s="102"/>
      <c r="F35" s="16">
        <f t="shared" si="0"/>
        <v>0</v>
      </c>
      <c r="G35" s="17" t="str">
        <f t="shared" si="1"/>
        <v/>
      </c>
      <c r="H35" s="16"/>
      <c r="I35" s="25"/>
      <c r="J35" s="19">
        <f t="shared" si="5"/>
        <v>0</v>
      </c>
      <c r="K35" s="20">
        <f t="shared" si="6"/>
        <v>0</v>
      </c>
      <c r="M35" s="120"/>
      <c r="AA35" s="4"/>
      <c r="AB35" s="4"/>
      <c r="AC35" s="4"/>
      <c r="AD35" s="4"/>
      <c r="AE35" s="4"/>
      <c r="AF35" s="4"/>
      <c r="AG35" s="4"/>
    </row>
    <row r="36" spans="1:33" ht="15.75" customHeight="1" thickBot="1">
      <c r="A36" s="8" t="str">
        <f>ALNS!A36</f>
        <v>Raquel Silva Arnaud da Silva</v>
      </c>
      <c r="B36" s="101"/>
      <c r="C36" s="101"/>
      <c r="D36" s="101"/>
      <c r="E36" s="101"/>
      <c r="F36" s="9">
        <f t="shared" si="0"/>
        <v>0</v>
      </c>
      <c r="G36" s="10" t="str">
        <f t="shared" si="1"/>
        <v/>
      </c>
      <c r="H36" s="9"/>
      <c r="I36" s="22"/>
      <c r="J36" s="12">
        <f t="shared" si="5"/>
        <v>0</v>
      </c>
      <c r="K36" s="13">
        <f t="shared" si="6"/>
        <v>0</v>
      </c>
      <c r="M36" s="120"/>
      <c r="AA36" s="4"/>
      <c r="AB36" s="4"/>
      <c r="AC36" s="4"/>
      <c r="AD36" s="4"/>
      <c r="AE36" s="4"/>
      <c r="AF36" s="4"/>
      <c r="AG36" s="4"/>
    </row>
    <row r="37" spans="1:33" ht="15.75" customHeight="1" thickBot="1">
      <c r="A37" s="15" t="str">
        <f>ALNS!A37</f>
        <v>Rayssa Lima Travassos de Albuquerque</v>
      </c>
      <c r="B37" s="102"/>
      <c r="C37" s="102"/>
      <c r="D37" s="102"/>
      <c r="E37" s="102"/>
      <c r="F37" s="16">
        <f t="shared" si="0"/>
        <v>0</v>
      </c>
      <c r="G37" s="17" t="str">
        <f t="shared" si="1"/>
        <v/>
      </c>
      <c r="H37" s="16"/>
      <c r="I37" s="25"/>
      <c r="J37" s="19">
        <f t="shared" si="5"/>
        <v>0</v>
      </c>
      <c r="K37" s="20">
        <f t="shared" si="6"/>
        <v>0</v>
      </c>
      <c r="M37" s="120"/>
      <c r="AA37" s="4"/>
      <c r="AB37" s="4"/>
      <c r="AC37" s="4"/>
      <c r="AD37" s="4"/>
    </row>
    <row r="38" spans="1:33" ht="15.75" customHeight="1" thickBot="1">
      <c r="A38" s="8" t="str">
        <f>ALNS!A38</f>
        <v>Rhanna Nicolle Santos Silva</v>
      </c>
      <c r="B38" s="101"/>
      <c r="C38" s="101"/>
      <c r="D38" s="101"/>
      <c r="E38" s="101"/>
      <c r="F38" s="9">
        <f t="shared" si="0"/>
        <v>0</v>
      </c>
      <c r="G38" s="10" t="str">
        <f t="shared" si="1"/>
        <v/>
      </c>
      <c r="H38" s="9"/>
      <c r="I38" s="22"/>
      <c r="J38" s="12">
        <f t="shared" si="5"/>
        <v>0</v>
      </c>
      <c r="K38" s="13">
        <f t="shared" si="6"/>
        <v>0</v>
      </c>
      <c r="M38" s="120"/>
      <c r="AA38" s="4"/>
      <c r="AB38" s="4"/>
      <c r="AC38" s="4"/>
      <c r="AD38" s="4"/>
    </row>
    <row r="39" spans="1:33" ht="15.75" customHeight="1" thickBot="1">
      <c r="A39" s="15" t="str">
        <f>ALNS!A39</f>
        <v>Sara Clara Oliveira Farias</v>
      </c>
      <c r="B39" s="102"/>
      <c r="C39" s="102"/>
      <c r="D39" s="102"/>
      <c r="E39" s="102"/>
      <c r="F39" s="16">
        <f t="shared" si="0"/>
        <v>0</v>
      </c>
      <c r="G39" s="17" t="str">
        <f t="shared" si="1"/>
        <v/>
      </c>
      <c r="H39" s="16"/>
      <c r="I39" s="25"/>
      <c r="J39" s="19">
        <f t="shared" si="5"/>
        <v>0</v>
      </c>
      <c r="K39" s="20">
        <f t="shared" si="6"/>
        <v>0</v>
      </c>
      <c r="M39" s="120"/>
      <c r="AA39" s="4"/>
      <c r="AB39" s="4"/>
      <c r="AC39" s="4"/>
      <c r="AD39" s="4"/>
    </row>
    <row r="40" spans="1:33" ht="15.75" customHeight="1" thickBot="1">
      <c r="A40" s="8" t="str">
        <f>ALNS!A40</f>
        <v>Sarah Evelyn Albuquerque da Silva</v>
      </c>
      <c r="B40" s="101"/>
      <c r="C40" s="101"/>
      <c r="D40" s="101"/>
      <c r="E40" s="101"/>
      <c r="F40" s="9">
        <f t="shared" si="0"/>
        <v>0</v>
      </c>
      <c r="G40" s="10" t="str">
        <f t="shared" si="1"/>
        <v/>
      </c>
      <c r="H40" s="9"/>
      <c r="I40" s="22"/>
      <c r="J40" s="12">
        <f t="shared" si="5"/>
        <v>0</v>
      </c>
      <c r="K40" s="13">
        <f t="shared" si="6"/>
        <v>0</v>
      </c>
      <c r="M40" s="120"/>
      <c r="AA40" s="4"/>
      <c r="AB40" s="4"/>
      <c r="AC40" s="4"/>
    </row>
    <row r="41" spans="1:33" ht="15.75" customHeight="1" thickBot="1">
      <c r="A41" s="15" t="str">
        <f>ALNS!A41</f>
        <v>Thays Emanuelly Laureano Silva</v>
      </c>
      <c r="B41" s="101"/>
      <c r="C41" s="101"/>
      <c r="D41" s="101"/>
      <c r="E41" s="101"/>
      <c r="F41" s="16">
        <f t="shared" si="0"/>
        <v>0</v>
      </c>
      <c r="G41" s="17" t="str">
        <f t="shared" si="1"/>
        <v/>
      </c>
      <c r="H41" s="16"/>
      <c r="I41" s="25"/>
      <c r="J41" s="19">
        <f t="shared" si="5"/>
        <v>0</v>
      </c>
      <c r="K41" s="20">
        <f t="shared" si="6"/>
        <v>0</v>
      </c>
      <c r="M41" s="120"/>
      <c r="AA41" s="4"/>
    </row>
    <row r="42" spans="1:33" ht="15.75" customHeight="1" thickBot="1">
      <c r="A42" s="8" t="str">
        <f>ALNS!A42</f>
        <v>Víctor Gabriel Souza Rocha de Lemos</v>
      </c>
      <c r="B42" s="101"/>
      <c r="C42" s="101"/>
      <c r="D42" s="101"/>
      <c r="E42" s="101"/>
      <c r="F42" s="9">
        <f t="shared" si="0"/>
        <v>0</v>
      </c>
      <c r="G42" s="10" t="str">
        <f t="shared" si="1"/>
        <v/>
      </c>
      <c r="H42" s="9"/>
      <c r="I42" s="22"/>
      <c r="J42" s="12">
        <f t="shared" si="5"/>
        <v>0</v>
      </c>
      <c r="K42" s="13">
        <f t="shared" si="6"/>
        <v>0</v>
      </c>
      <c r="M42" s="120"/>
      <c r="AA42" s="4"/>
    </row>
    <row r="43" spans="1:33" ht="15.75" customHeight="1" thickBot="1">
      <c r="A43" s="15" t="str">
        <f>ALNS!A43</f>
        <v>Yamille Guimarães da Silva</v>
      </c>
      <c r="B43" s="102"/>
      <c r="C43" s="102"/>
      <c r="D43" s="102"/>
      <c r="E43" s="102"/>
      <c r="F43" s="16">
        <f t="shared" si="0"/>
        <v>0</v>
      </c>
      <c r="G43" s="17" t="str">
        <f t="shared" si="1"/>
        <v/>
      </c>
      <c r="H43" s="16"/>
      <c r="I43" s="25"/>
      <c r="J43" s="19">
        <f t="shared" si="5"/>
        <v>0</v>
      </c>
      <c r="K43" s="20">
        <f t="shared" si="6"/>
        <v>0</v>
      </c>
      <c r="M43" s="120"/>
      <c r="AA43" s="4"/>
    </row>
    <row r="44" spans="1:33" ht="15.75" customHeight="1" thickBot="1">
      <c r="A44" s="8" t="str">
        <f>ALNS!A44</f>
        <v>Yasmin da Silva Mouzinho</v>
      </c>
      <c r="B44" s="101"/>
      <c r="C44" s="101"/>
      <c r="D44" s="101"/>
      <c r="E44" s="101"/>
      <c r="F44" s="9">
        <f t="shared" si="0"/>
        <v>0</v>
      </c>
      <c r="G44" s="10" t="str">
        <f t="shared" si="1"/>
        <v/>
      </c>
      <c r="H44" s="9"/>
      <c r="I44" s="22"/>
      <c r="J44" s="12">
        <f t="shared" si="5"/>
        <v>0</v>
      </c>
      <c r="K44" s="13">
        <f t="shared" si="6"/>
        <v>0</v>
      </c>
      <c r="M44" s="120"/>
      <c r="AA44" s="4"/>
    </row>
    <row r="45" spans="1:33" ht="15.75" hidden="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120"/>
      <c r="M45" s="120"/>
      <c r="N45" s="120"/>
    </row>
    <row r="46" spans="1:33" ht="15.75" hidden="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120"/>
      <c r="M46" s="120"/>
      <c r="N46" s="120"/>
    </row>
    <row r="47" spans="1:33" ht="15.75" hidden="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120"/>
      <c r="M47" s="120"/>
      <c r="N47" s="120"/>
    </row>
    <row r="48" spans="1:33" ht="15.75" hidden="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120"/>
      <c r="M48" s="120"/>
      <c r="N48" s="120"/>
    </row>
    <row r="49" spans="1:33" ht="15.75" hidden="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120"/>
      <c r="M49" s="120"/>
      <c r="N49" s="120"/>
    </row>
    <row r="50" spans="1:33" ht="15.75" hidden="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120"/>
      <c r="M50" s="120"/>
      <c r="N50" s="120"/>
    </row>
    <row r="51" spans="1:33" ht="15.75" hidden="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120"/>
      <c r="M51" s="120"/>
      <c r="N51" s="120"/>
    </row>
    <row r="52" spans="1:33" ht="15.75" hidden="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120"/>
      <c r="M52" s="120"/>
    </row>
    <row r="53" spans="1:33" ht="15.75" hidden="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120"/>
      <c r="M53" s="120"/>
      <c r="N53" s="120"/>
      <c r="O53" s="120"/>
      <c r="P53" s="120"/>
      <c r="Q53" s="4"/>
      <c r="R53" s="4"/>
      <c r="S53" s="4"/>
      <c r="T53" s="4"/>
      <c r="U53" s="4"/>
      <c r="V53" s="4"/>
      <c r="W53" s="4"/>
      <c r="X53" s="4"/>
      <c r="Y53" s="4"/>
      <c r="AA53" s="4"/>
      <c r="AB53" s="4"/>
      <c r="AC53" s="4"/>
      <c r="AD53" s="4"/>
      <c r="AE53" s="4"/>
      <c r="AF53" s="4"/>
      <c r="AG53" s="4"/>
    </row>
    <row r="54" spans="1:33" ht="15.75" hidden="1" customHeight="1">
      <c r="A54" s="27"/>
      <c r="B54" s="27"/>
      <c r="C54" s="27"/>
      <c r="D54" s="27"/>
      <c r="E54" s="27"/>
      <c r="F54" s="27"/>
      <c r="G54" s="27"/>
      <c r="M54" s="120"/>
      <c r="N54" s="120"/>
      <c r="O54" s="120"/>
      <c r="P54" s="120"/>
      <c r="Q54" s="4"/>
      <c r="R54" s="4"/>
      <c r="S54" s="4"/>
      <c r="T54" s="4"/>
      <c r="U54" s="4"/>
      <c r="V54" s="4"/>
      <c r="W54" s="4"/>
      <c r="X54" s="4"/>
      <c r="Y54" s="4"/>
      <c r="AA54" s="4"/>
      <c r="AB54" s="4"/>
      <c r="AC54" s="4"/>
      <c r="AD54" s="4"/>
      <c r="AE54" s="4"/>
      <c r="AF54" s="4"/>
      <c r="AG54" s="4"/>
    </row>
    <row r="55" spans="1:33" ht="15.75" hidden="1" customHeight="1">
      <c r="A55" s="27"/>
      <c r="B55" s="27"/>
      <c r="C55" s="27"/>
      <c r="D55" s="27"/>
      <c r="E55" s="27"/>
      <c r="F55" s="27"/>
      <c r="G55" s="27"/>
      <c r="M55" s="120"/>
      <c r="N55" s="120"/>
      <c r="O55" s="120"/>
      <c r="P55" s="120"/>
      <c r="Q55" s="4"/>
      <c r="R55" s="4"/>
      <c r="S55" s="4"/>
      <c r="T55" s="4"/>
      <c r="U55" s="4"/>
      <c r="V55" s="4"/>
      <c r="W55" s="4"/>
      <c r="Y55" s="4"/>
      <c r="AA55" s="4"/>
      <c r="AB55" s="4"/>
      <c r="AC55" s="4"/>
      <c r="AD55" s="4"/>
      <c r="AE55" s="4"/>
      <c r="AF55" s="4"/>
      <c r="AG55" s="4"/>
    </row>
    <row r="56" spans="1:33" ht="15.75" hidden="1" customHeight="1">
      <c r="A56" s="27"/>
      <c r="B56" s="27"/>
      <c r="C56" s="27"/>
      <c r="D56" s="27"/>
      <c r="E56" s="27"/>
      <c r="F56" s="27"/>
      <c r="G56" s="27"/>
      <c r="M56" s="120"/>
      <c r="N56" s="120"/>
      <c r="O56" s="120"/>
      <c r="P56" s="120"/>
      <c r="Q56" s="4"/>
      <c r="R56" s="4"/>
      <c r="S56" s="4"/>
      <c r="T56" s="4"/>
      <c r="U56" s="4"/>
      <c r="V56" s="4"/>
      <c r="W56" s="4"/>
      <c r="X56" s="4"/>
      <c r="Y56" s="4"/>
      <c r="AA56" s="4"/>
      <c r="AB56" s="4"/>
      <c r="AC56" s="4"/>
      <c r="AD56" s="4"/>
      <c r="AE56" s="4"/>
      <c r="AF56" s="4"/>
      <c r="AG56" s="4"/>
    </row>
    <row r="57" spans="1:33" ht="15.75" hidden="1" customHeight="1">
      <c r="A57" s="27"/>
      <c r="B57" s="27"/>
      <c r="C57" s="27"/>
      <c r="D57" s="27"/>
      <c r="E57" s="27"/>
      <c r="F57" s="27"/>
      <c r="G57" s="27"/>
      <c r="M57" s="120"/>
      <c r="N57" s="120"/>
      <c r="O57" s="120"/>
      <c r="P57" s="120"/>
      <c r="Q57" s="4"/>
      <c r="R57" s="4"/>
      <c r="S57" s="4"/>
      <c r="T57" s="4"/>
      <c r="U57" s="4"/>
      <c r="V57" s="4"/>
      <c r="W57" s="4"/>
      <c r="Y57" s="4"/>
      <c r="AA57" s="4"/>
      <c r="AB57" s="4"/>
      <c r="AC57" s="4"/>
      <c r="AD57" s="4"/>
      <c r="AE57" s="4"/>
      <c r="AF57" s="4"/>
      <c r="AG57" s="4"/>
    </row>
    <row r="58" spans="1:33" ht="15.75" hidden="1" customHeight="1">
      <c r="A58" s="27"/>
      <c r="B58" s="27"/>
      <c r="C58" s="27"/>
      <c r="D58" s="27"/>
      <c r="E58" s="27"/>
      <c r="F58" s="27"/>
      <c r="G58" s="27"/>
      <c r="M58" s="120"/>
      <c r="N58" s="120"/>
      <c r="O58" s="120"/>
      <c r="P58" s="120"/>
      <c r="Q58" s="4"/>
      <c r="R58" s="4"/>
      <c r="S58" s="4"/>
      <c r="T58" s="4"/>
      <c r="U58" s="4"/>
      <c r="V58" s="4"/>
      <c r="W58" s="4"/>
      <c r="Y58" s="4"/>
      <c r="AA58" s="4"/>
      <c r="AB58" s="4"/>
      <c r="AC58" s="4"/>
      <c r="AD58" s="4"/>
      <c r="AE58" s="4"/>
      <c r="AF58" s="4"/>
      <c r="AG58" s="4"/>
    </row>
    <row r="59" spans="1:33" ht="15.75" hidden="1" customHeight="1">
      <c r="A59" s="27"/>
      <c r="B59" s="27"/>
      <c r="C59" s="27"/>
      <c r="D59" s="27"/>
      <c r="E59" s="27"/>
      <c r="F59" s="27"/>
      <c r="G59" s="27"/>
      <c r="M59" s="120"/>
      <c r="N59" s="120"/>
      <c r="O59" s="120"/>
      <c r="P59" s="120"/>
      <c r="Q59" s="4"/>
      <c r="R59" s="4"/>
      <c r="S59" s="4"/>
      <c r="T59" s="4"/>
      <c r="U59" s="4"/>
      <c r="V59" s="4"/>
      <c r="W59" s="4"/>
      <c r="Y59" s="4"/>
      <c r="AA59" s="4"/>
      <c r="AB59" s="4"/>
      <c r="AC59" s="4"/>
      <c r="AD59" s="4"/>
      <c r="AE59" s="4"/>
      <c r="AF59" s="4"/>
      <c r="AG59" s="4"/>
    </row>
    <row r="60" spans="1:33" ht="15.75" hidden="1" customHeight="1">
      <c r="A60" s="27"/>
      <c r="B60" s="27"/>
      <c r="C60" s="27"/>
      <c r="D60" s="27"/>
      <c r="E60" s="27"/>
      <c r="F60" s="27"/>
      <c r="G60" s="27"/>
      <c r="M60" s="120"/>
      <c r="N60" s="120"/>
      <c r="O60" s="120"/>
      <c r="P60" s="120"/>
      <c r="Q60" s="4"/>
      <c r="R60" s="4"/>
      <c r="S60" s="4"/>
      <c r="T60" s="4"/>
      <c r="U60" s="4"/>
      <c r="V60" s="4"/>
      <c r="W60" s="4"/>
      <c r="Y60" s="4"/>
      <c r="AA60" s="4"/>
      <c r="AB60" s="4"/>
      <c r="AC60" s="4"/>
      <c r="AD60" s="4"/>
      <c r="AE60" s="4"/>
      <c r="AF60" s="4"/>
      <c r="AG60" s="4"/>
    </row>
    <row r="61" spans="1:33" ht="15.75" hidden="1" customHeight="1">
      <c r="A61" s="27"/>
      <c r="B61" s="27"/>
      <c r="C61" s="27"/>
      <c r="D61" s="27"/>
      <c r="E61" s="27"/>
      <c r="F61" s="27"/>
      <c r="G61" s="27"/>
      <c r="M61" s="120"/>
      <c r="N61" s="120"/>
      <c r="O61" s="120"/>
      <c r="P61" s="120"/>
      <c r="Q61" s="4"/>
      <c r="R61" s="4"/>
      <c r="S61" s="4"/>
      <c r="T61" s="4"/>
      <c r="U61" s="4"/>
      <c r="V61" s="4"/>
      <c r="W61" s="4"/>
      <c r="Y61" s="4"/>
      <c r="AA61" s="4"/>
      <c r="AB61" s="4"/>
      <c r="AC61" s="4"/>
      <c r="AD61" s="4"/>
      <c r="AE61" s="4"/>
      <c r="AF61" s="4"/>
      <c r="AG61" s="4"/>
    </row>
    <row r="62" spans="1:33" ht="15.75" hidden="1" customHeight="1">
      <c r="A62" s="27"/>
      <c r="B62" s="27"/>
      <c r="C62" s="27"/>
      <c r="D62" s="27"/>
      <c r="E62" s="27"/>
      <c r="F62" s="27"/>
      <c r="G62" s="27"/>
      <c r="M62" s="120"/>
      <c r="N62" s="120"/>
      <c r="O62" s="120"/>
      <c r="P62" s="120"/>
      <c r="Q62" s="4"/>
      <c r="R62" s="4"/>
      <c r="S62" s="4"/>
      <c r="T62" s="4"/>
      <c r="U62" s="4"/>
      <c r="V62" s="4"/>
      <c r="W62" s="4"/>
      <c r="Y62" s="4"/>
      <c r="AA62" s="4"/>
      <c r="AB62" s="4"/>
      <c r="AC62" s="4"/>
      <c r="AD62" s="4"/>
      <c r="AE62" s="4"/>
      <c r="AF62" s="4"/>
      <c r="AG62" s="4"/>
    </row>
    <row r="63" spans="1:33" ht="15.75" hidden="1" customHeight="1">
      <c r="A63" s="27"/>
      <c r="B63" s="27"/>
      <c r="C63" s="27"/>
      <c r="D63" s="27"/>
      <c r="E63" s="27"/>
      <c r="F63" s="27"/>
      <c r="G63" s="27"/>
      <c r="M63" s="120"/>
      <c r="N63" s="120"/>
      <c r="O63" s="120"/>
      <c r="P63" s="120"/>
      <c r="Q63" s="4"/>
      <c r="R63" s="4"/>
      <c r="S63" s="4"/>
      <c r="T63" s="4"/>
      <c r="U63" s="4"/>
      <c r="V63" s="4"/>
      <c r="W63" s="4"/>
      <c r="Y63" s="4"/>
      <c r="AA63" s="4"/>
      <c r="AB63" s="4"/>
      <c r="AC63" s="4"/>
      <c r="AD63" s="4"/>
      <c r="AE63" s="4"/>
      <c r="AF63" s="4"/>
      <c r="AG63" s="4"/>
    </row>
    <row r="64" spans="1:33" ht="15.75" hidden="1" customHeight="1">
      <c r="A64" s="27"/>
      <c r="B64" s="27"/>
      <c r="C64" s="27"/>
      <c r="D64" s="27"/>
      <c r="E64" s="27"/>
      <c r="F64" s="27"/>
      <c r="G64" s="27"/>
      <c r="M64" s="120"/>
      <c r="N64" s="120"/>
      <c r="O64" s="120"/>
      <c r="P64" s="120"/>
      <c r="Q64" s="4"/>
      <c r="R64" s="4"/>
      <c r="S64" s="4"/>
      <c r="T64" s="4"/>
      <c r="U64" s="4"/>
      <c r="V64" s="4"/>
      <c r="W64" s="4"/>
      <c r="Y64" s="4"/>
      <c r="AA64" s="4"/>
      <c r="AB64" s="4"/>
      <c r="AC64" s="4"/>
      <c r="AD64" s="4"/>
      <c r="AE64" s="4"/>
      <c r="AF64" s="4"/>
      <c r="AG64" s="4"/>
    </row>
    <row r="65" spans="1:33" ht="15.75" hidden="1" customHeight="1">
      <c r="A65" s="27"/>
      <c r="B65" s="27"/>
      <c r="C65" s="27"/>
      <c r="D65" s="27"/>
      <c r="E65" s="27"/>
      <c r="F65" s="27"/>
      <c r="G65" s="27"/>
      <c r="M65" s="120"/>
      <c r="N65" s="120"/>
      <c r="O65" s="120"/>
      <c r="P65" s="120"/>
      <c r="Q65" s="4"/>
      <c r="R65" s="4"/>
      <c r="S65" s="4"/>
      <c r="T65" s="4"/>
      <c r="U65" s="4"/>
      <c r="V65" s="4"/>
      <c r="W65" s="4"/>
      <c r="Y65" s="4"/>
      <c r="AA65" s="4"/>
      <c r="AB65" s="4"/>
      <c r="AC65" s="4"/>
      <c r="AD65" s="4"/>
      <c r="AE65" s="4"/>
      <c r="AF65" s="4"/>
      <c r="AG65" s="4"/>
    </row>
    <row r="66" spans="1:33" ht="15.75" hidden="1" customHeight="1">
      <c r="A66" s="27"/>
      <c r="B66" s="27"/>
      <c r="C66" s="27"/>
      <c r="D66" s="27"/>
      <c r="E66" s="27"/>
      <c r="F66" s="27"/>
      <c r="G66" s="27"/>
      <c r="M66" s="120"/>
      <c r="N66" s="120"/>
      <c r="O66" s="120"/>
      <c r="P66" s="120"/>
      <c r="Q66" s="4"/>
      <c r="R66" s="4"/>
      <c r="S66" s="4"/>
      <c r="T66" s="4"/>
      <c r="U66" s="4"/>
      <c r="V66" s="4"/>
      <c r="W66" s="4"/>
      <c r="Y66" s="4"/>
      <c r="AA66" s="4"/>
      <c r="AB66" s="4"/>
      <c r="AC66" s="4"/>
      <c r="AD66" s="4"/>
      <c r="AE66" s="4"/>
      <c r="AF66" s="4"/>
      <c r="AG66" s="4"/>
    </row>
    <row r="67" spans="1:33" ht="15.75" hidden="1" customHeight="1">
      <c r="A67" s="27"/>
      <c r="B67" s="27"/>
      <c r="C67" s="27"/>
      <c r="D67" s="27"/>
      <c r="E67" s="27"/>
      <c r="F67" s="27"/>
      <c r="G67" s="27"/>
      <c r="M67" s="120"/>
      <c r="N67" s="120"/>
      <c r="O67" s="120"/>
      <c r="P67" s="120"/>
      <c r="Q67" s="4"/>
      <c r="R67" s="4"/>
      <c r="S67" s="4"/>
      <c r="T67" s="4"/>
      <c r="U67" s="4"/>
      <c r="V67" s="4"/>
      <c r="W67" s="4"/>
      <c r="Y67" s="4"/>
      <c r="AA67" s="4"/>
      <c r="AB67" s="4"/>
      <c r="AC67" s="4"/>
      <c r="AD67" s="4"/>
      <c r="AE67" s="4"/>
      <c r="AF67" s="4"/>
      <c r="AG67" s="4"/>
    </row>
    <row r="68" spans="1:33" ht="15.75" hidden="1" customHeight="1">
      <c r="A68" s="27"/>
      <c r="B68" s="27"/>
      <c r="C68" s="27"/>
      <c r="D68" s="27"/>
      <c r="E68" s="27"/>
      <c r="F68" s="27"/>
      <c r="G68" s="27"/>
      <c r="M68" s="120"/>
      <c r="N68" s="120"/>
      <c r="O68" s="120"/>
      <c r="P68" s="120"/>
      <c r="Q68" s="4"/>
      <c r="R68" s="4"/>
      <c r="S68" s="4"/>
      <c r="T68" s="4"/>
      <c r="U68" s="4"/>
      <c r="V68" s="4"/>
      <c r="W68" s="4"/>
      <c r="Y68" s="4"/>
      <c r="AA68" s="4"/>
      <c r="AB68" s="4"/>
      <c r="AC68" s="4"/>
      <c r="AD68" s="4"/>
      <c r="AE68" s="4"/>
      <c r="AF68" s="4"/>
      <c r="AG68" s="4"/>
    </row>
    <row r="69" spans="1:33" ht="15.75" hidden="1" customHeight="1">
      <c r="A69" s="27"/>
      <c r="B69" s="27"/>
      <c r="C69" s="27"/>
      <c r="D69" s="27"/>
      <c r="E69" s="27"/>
      <c r="F69" s="27"/>
      <c r="G69" s="27"/>
      <c r="M69" s="120"/>
      <c r="N69" s="120"/>
      <c r="O69" s="120"/>
      <c r="P69" s="120"/>
      <c r="Q69" s="4"/>
      <c r="R69" s="4"/>
      <c r="S69" s="4"/>
      <c r="T69" s="4"/>
      <c r="U69" s="4"/>
      <c r="V69" s="4"/>
      <c r="W69" s="4"/>
      <c r="Y69" s="4"/>
      <c r="AA69" s="4"/>
      <c r="AB69" s="4"/>
      <c r="AC69" s="4"/>
      <c r="AD69" s="4"/>
      <c r="AE69" s="4"/>
      <c r="AF69" s="4"/>
      <c r="AG69" s="4"/>
    </row>
    <row r="70" spans="1:33" ht="15.75" hidden="1" customHeight="1">
      <c r="A70" s="27"/>
      <c r="B70" s="27"/>
      <c r="C70" s="27"/>
      <c r="D70" s="27"/>
      <c r="E70" s="27"/>
      <c r="F70" s="27"/>
      <c r="G70" s="27"/>
      <c r="M70" s="120"/>
      <c r="N70" s="120"/>
      <c r="O70" s="120"/>
      <c r="P70" s="120"/>
      <c r="Q70" s="4"/>
      <c r="R70" s="4"/>
      <c r="S70" s="4"/>
      <c r="T70" s="4"/>
      <c r="U70" s="4"/>
      <c r="V70" s="4"/>
      <c r="W70" s="4"/>
      <c r="Y70" s="4"/>
      <c r="AA70" s="4"/>
      <c r="AB70" s="4"/>
      <c r="AC70" s="4"/>
      <c r="AD70" s="4"/>
      <c r="AE70" s="4"/>
      <c r="AF70" s="4"/>
      <c r="AG70" s="4"/>
    </row>
    <row r="71" spans="1:33" ht="15.75" hidden="1" customHeight="1">
      <c r="A71" s="27"/>
      <c r="B71" s="27"/>
      <c r="C71" s="27"/>
      <c r="D71" s="27"/>
      <c r="E71" s="27"/>
      <c r="F71" s="27"/>
      <c r="G71" s="27"/>
      <c r="M71" s="120"/>
      <c r="N71" s="120"/>
      <c r="O71" s="120"/>
      <c r="P71" s="120"/>
      <c r="Q71" s="4"/>
      <c r="R71" s="4"/>
      <c r="S71" s="4"/>
      <c r="T71" s="4"/>
      <c r="U71" s="4"/>
      <c r="V71" s="4"/>
      <c r="W71" s="4"/>
      <c r="Y71" s="4"/>
      <c r="AA71" s="4"/>
      <c r="AB71" s="4"/>
      <c r="AC71" s="4"/>
      <c r="AD71" s="4"/>
      <c r="AE71" s="4"/>
      <c r="AF71" s="4"/>
      <c r="AG71" s="4"/>
    </row>
    <row r="72" spans="1:33" ht="15.75" hidden="1" customHeight="1">
      <c r="A72" s="27"/>
      <c r="B72" s="27"/>
      <c r="C72" s="27"/>
      <c r="D72" s="27"/>
      <c r="E72" s="27"/>
      <c r="F72" s="27"/>
      <c r="G72" s="27"/>
      <c r="M72" s="120"/>
      <c r="N72" s="120"/>
      <c r="O72" s="120"/>
      <c r="P72" s="120"/>
      <c r="Q72" s="4"/>
      <c r="R72" s="4"/>
      <c r="S72" s="4"/>
      <c r="T72" s="4"/>
      <c r="U72" s="4"/>
      <c r="V72" s="4"/>
      <c r="W72" s="4"/>
      <c r="Y72" s="4"/>
      <c r="AA72" s="4"/>
      <c r="AB72" s="4"/>
      <c r="AC72" s="4"/>
      <c r="AD72" s="4"/>
      <c r="AE72" s="4"/>
      <c r="AF72" s="4"/>
      <c r="AG72" s="4"/>
    </row>
    <row r="73" spans="1:33" ht="15.75" hidden="1" customHeight="1">
      <c r="A73" s="27"/>
      <c r="B73" s="27"/>
      <c r="C73" s="27"/>
      <c r="D73" s="27"/>
      <c r="E73" s="27"/>
      <c r="F73" s="27"/>
      <c r="G73" s="27"/>
      <c r="M73" s="120"/>
      <c r="N73" s="120"/>
      <c r="O73" s="120"/>
      <c r="P73" s="120"/>
      <c r="Q73" s="4"/>
      <c r="R73" s="4"/>
      <c r="S73" s="4"/>
      <c r="T73" s="4"/>
      <c r="U73" s="4"/>
      <c r="V73" s="4"/>
      <c r="W73" s="4"/>
      <c r="Y73" s="4"/>
      <c r="AA73" s="4"/>
      <c r="AB73" s="4"/>
      <c r="AC73" s="4"/>
      <c r="AD73" s="4"/>
      <c r="AE73" s="4"/>
      <c r="AF73" s="4"/>
      <c r="AG73" s="4"/>
    </row>
    <row r="74" spans="1:33" ht="15.75" hidden="1" customHeight="1">
      <c r="A74" s="27"/>
      <c r="B74" s="27"/>
      <c r="C74" s="27"/>
      <c r="D74" s="27"/>
      <c r="E74" s="27"/>
      <c r="F74" s="27"/>
      <c r="G74" s="27"/>
      <c r="M74" s="120"/>
      <c r="N74" s="120"/>
      <c r="O74" s="120"/>
      <c r="P74" s="120"/>
      <c r="Q74" s="4"/>
      <c r="R74" s="4"/>
      <c r="S74" s="4"/>
      <c r="T74" s="4"/>
      <c r="U74" s="4"/>
      <c r="V74" s="4"/>
      <c r="W74" s="4"/>
      <c r="Y74" s="4"/>
      <c r="AA74" s="4"/>
      <c r="AB74" s="4"/>
      <c r="AC74" s="4"/>
      <c r="AD74" s="4"/>
      <c r="AE74" s="4"/>
      <c r="AF74" s="4"/>
      <c r="AG74" s="4"/>
    </row>
    <row r="75" spans="1:33" ht="15.75" hidden="1" customHeight="1">
      <c r="A75" s="27"/>
      <c r="B75" s="27"/>
      <c r="C75" s="27"/>
      <c r="D75" s="27"/>
      <c r="E75" s="27"/>
      <c r="F75" s="27"/>
      <c r="G75" s="27"/>
      <c r="M75" s="120"/>
      <c r="N75" s="120"/>
      <c r="O75" s="120"/>
      <c r="P75" s="120"/>
      <c r="Q75" s="4"/>
      <c r="R75" s="4"/>
      <c r="S75" s="4"/>
      <c r="T75" s="4"/>
      <c r="U75" s="4"/>
      <c r="V75" s="4"/>
      <c r="W75" s="4"/>
      <c r="Y75" s="4"/>
      <c r="AA75" s="4"/>
      <c r="AB75" s="4"/>
      <c r="AC75" s="4"/>
      <c r="AD75" s="4"/>
      <c r="AE75" s="4"/>
      <c r="AF75" s="4"/>
      <c r="AG75" s="4"/>
    </row>
    <row r="76" spans="1:33" ht="15.75" hidden="1" customHeight="1">
      <c r="A76" s="27"/>
      <c r="B76" s="27"/>
      <c r="C76" s="27"/>
      <c r="D76" s="27"/>
      <c r="E76" s="27"/>
      <c r="F76" s="27"/>
      <c r="G76" s="27"/>
      <c r="M76" s="120"/>
      <c r="N76" s="120"/>
      <c r="O76" s="120"/>
      <c r="P76" s="120"/>
      <c r="Q76" s="4"/>
      <c r="R76" s="4"/>
      <c r="S76" s="4"/>
      <c r="T76" s="4"/>
      <c r="U76" s="4"/>
      <c r="V76" s="4"/>
      <c r="W76" s="4"/>
      <c r="Y76" s="4"/>
      <c r="AA76" s="4"/>
      <c r="AB76" s="4"/>
      <c r="AC76" s="4"/>
      <c r="AD76" s="4"/>
      <c r="AE76" s="4"/>
      <c r="AF76" s="4"/>
      <c r="AG76" s="4"/>
    </row>
    <row r="77" spans="1:33" ht="15.75" hidden="1" customHeight="1">
      <c r="A77" s="27"/>
      <c r="B77" s="27"/>
      <c r="C77" s="27"/>
      <c r="D77" s="27"/>
      <c r="E77" s="27"/>
      <c r="F77" s="27"/>
      <c r="G77" s="27"/>
      <c r="M77" s="120"/>
      <c r="N77" s="120"/>
      <c r="O77" s="120"/>
      <c r="P77" s="120"/>
      <c r="Q77" s="4"/>
      <c r="R77" s="4"/>
      <c r="S77" s="4"/>
      <c r="T77" s="4"/>
      <c r="U77" s="4"/>
      <c r="V77" s="4"/>
      <c r="W77" s="4"/>
      <c r="Y77" s="4"/>
      <c r="AA77" s="4"/>
      <c r="AB77" s="4"/>
      <c r="AC77" s="4"/>
      <c r="AD77" s="4"/>
      <c r="AE77" s="4"/>
      <c r="AF77" s="4"/>
      <c r="AG77" s="4"/>
    </row>
    <row r="78" spans="1:33" ht="15.75" hidden="1" customHeight="1">
      <c r="A78" s="27"/>
      <c r="B78" s="27"/>
      <c r="C78" s="27"/>
      <c r="D78" s="27"/>
      <c r="E78" s="27"/>
      <c r="F78" s="27"/>
      <c r="G78" s="27"/>
      <c r="M78" s="120"/>
      <c r="N78" s="120"/>
      <c r="O78" s="120"/>
      <c r="P78" s="120"/>
      <c r="Q78" s="4"/>
      <c r="R78" s="4"/>
      <c r="S78" s="4"/>
      <c r="T78" s="4"/>
      <c r="U78" s="4"/>
      <c r="V78" s="4"/>
      <c r="W78" s="4"/>
      <c r="Y78" s="4"/>
      <c r="AA78" s="4"/>
      <c r="AB78" s="4"/>
      <c r="AC78" s="4"/>
      <c r="AD78" s="4"/>
      <c r="AE78" s="4"/>
      <c r="AF78" s="4"/>
      <c r="AG78" s="4"/>
    </row>
    <row r="79" spans="1:33" ht="15.75" hidden="1" customHeight="1">
      <c r="A79" s="27"/>
      <c r="B79" s="27"/>
      <c r="C79" s="27"/>
      <c r="D79" s="27"/>
      <c r="E79" s="27"/>
      <c r="F79" s="27"/>
      <c r="G79" s="27"/>
      <c r="M79" s="120"/>
      <c r="N79" s="120"/>
      <c r="O79" s="120"/>
      <c r="P79" s="120"/>
      <c r="Q79" s="4"/>
      <c r="R79" s="4"/>
      <c r="S79" s="4"/>
      <c r="T79" s="4"/>
      <c r="U79" s="4"/>
      <c r="Y79" s="4"/>
      <c r="AA79" s="4"/>
      <c r="AB79" s="4"/>
      <c r="AC79" s="4"/>
      <c r="AD79" s="4"/>
      <c r="AE79" s="4"/>
      <c r="AF79" s="4"/>
      <c r="AG79" s="4"/>
    </row>
    <row r="80" spans="1:33" ht="15.75" hidden="1" customHeight="1">
      <c r="A80" s="27"/>
      <c r="B80" s="27"/>
      <c r="C80" s="27"/>
      <c r="D80" s="27"/>
      <c r="E80" s="27"/>
      <c r="F80" s="27"/>
      <c r="G80" s="27"/>
      <c r="M80" s="120"/>
      <c r="N80" s="120"/>
      <c r="O80" s="120"/>
      <c r="P80" s="120"/>
      <c r="Q80" s="4"/>
      <c r="R80" s="4"/>
      <c r="S80" s="4"/>
      <c r="T80" s="4"/>
      <c r="U80" s="4"/>
      <c r="V80" s="4"/>
      <c r="W80" s="4"/>
      <c r="Y80" s="4"/>
      <c r="AA80" s="4"/>
      <c r="AB80" s="4"/>
      <c r="AC80" s="4"/>
      <c r="AD80" s="4"/>
      <c r="AE80" s="4"/>
      <c r="AF80" s="4"/>
      <c r="AG80" s="4"/>
    </row>
    <row r="81" spans="1:33" ht="15.75" hidden="1" customHeight="1">
      <c r="A81" s="27"/>
      <c r="B81" s="27"/>
      <c r="C81" s="27"/>
      <c r="D81" s="27"/>
      <c r="E81" s="27"/>
      <c r="F81" s="27"/>
      <c r="G81" s="27"/>
      <c r="M81" s="120"/>
      <c r="N81" s="120"/>
      <c r="O81" s="120"/>
      <c r="P81" s="120"/>
      <c r="Q81" s="4"/>
      <c r="R81" s="4"/>
      <c r="S81" s="4"/>
      <c r="T81" s="4"/>
      <c r="U81" s="4"/>
      <c r="V81" s="4"/>
      <c r="W81" s="4"/>
      <c r="AA81" s="4"/>
      <c r="AB81" s="4"/>
      <c r="AC81" s="4"/>
      <c r="AD81" s="4"/>
      <c r="AE81" s="4"/>
      <c r="AF81" s="4"/>
      <c r="AG81" s="4"/>
    </row>
    <row r="82" spans="1:33" ht="15.75" hidden="1" customHeight="1">
      <c r="A82" s="27"/>
      <c r="B82" s="27"/>
      <c r="C82" s="27"/>
      <c r="D82" s="27"/>
      <c r="E82" s="27"/>
      <c r="F82" s="27"/>
      <c r="G82" s="27"/>
      <c r="M82" s="120"/>
      <c r="N82" s="120"/>
      <c r="O82" s="120"/>
      <c r="P82" s="120"/>
      <c r="Q82" s="4"/>
      <c r="R82" s="4"/>
      <c r="S82" s="4"/>
      <c r="T82" s="4"/>
      <c r="U82" s="4"/>
      <c r="AA82" s="4"/>
      <c r="AB82" s="4"/>
      <c r="AC82" s="4"/>
      <c r="AD82" s="4"/>
      <c r="AE82" s="4"/>
      <c r="AF82" s="4"/>
      <c r="AG82" s="4"/>
    </row>
    <row r="83" spans="1:33" ht="15.75" hidden="1" customHeight="1">
      <c r="A83" s="27"/>
      <c r="B83" s="27"/>
      <c r="C83" s="27"/>
      <c r="D83" s="27"/>
      <c r="E83" s="27"/>
      <c r="F83" s="27"/>
      <c r="G83" s="27"/>
      <c r="M83" s="120"/>
      <c r="N83" s="120"/>
      <c r="O83" s="120"/>
      <c r="P83" s="120"/>
      <c r="Q83" s="4"/>
      <c r="R83" s="4"/>
      <c r="S83" s="4"/>
      <c r="T83" s="4"/>
      <c r="U83" s="4"/>
      <c r="V83" s="4"/>
      <c r="W83" s="4"/>
      <c r="AA83" s="4"/>
      <c r="AB83" s="4"/>
      <c r="AC83" s="4"/>
      <c r="AD83" s="4"/>
      <c r="AE83" s="4"/>
      <c r="AF83" s="4"/>
      <c r="AG83" s="4"/>
    </row>
    <row r="84" spans="1:33" ht="15.75" hidden="1" customHeight="1">
      <c r="A84" s="27"/>
      <c r="B84" s="27"/>
      <c r="C84" s="27"/>
      <c r="D84" s="27"/>
      <c r="E84" s="27"/>
      <c r="F84" s="27"/>
      <c r="G84" s="27"/>
      <c r="M84" s="120"/>
      <c r="N84" s="120"/>
      <c r="O84" s="120"/>
      <c r="P84" s="120"/>
      <c r="Q84" s="4"/>
      <c r="R84" s="4"/>
      <c r="S84" s="4"/>
      <c r="T84" s="4"/>
      <c r="U84" s="4"/>
      <c r="V84" s="4"/>
      <c r="W84" s="4"/>
      <c r="AA84" s="4"/>
      <c r="AB84" s="4"/>
      <c r="AC84" s="4"/>
      <c r="AD84" s="4"/>
      <c r="AE84" s="4"/>
      <c r="AF84" s="4"/>
      <c r="AG84" s="4"/>
    </row>
    <row r="85" spans="1:33" ht="15.75" hidden="1" customHeight="1">
      <c r="A85" s="27"/>
      <c r="B85" s="27"/>
      <c r="C85" s="27"/>
      <c r="D85" s="27"/>
      <c r="E85" s="27"/>
      <c r="F85" s="27"/>
      <c r="G85" s="27"/>
      <c r="M85" s="120"/>
      <c r="N85" s="120"/>
      <c r="O85" s="120"/>
      <c r="P85" s="120"/>
      <c r="Q85" s="4"/>
      <c r="R85" s="4"/>
      <c r="S85" s="4"/>
      <c r="T85" s="4"/>
      <c r="U85" s="4"/>
      <c r="AA85" s="4"/>
      <c r="AB85" s="4"/>
      <c r="AC85" s="4"/>
      <c r="AD85" s="4"/>
      <c r="AE85" s="4"/>
      <c r="AF85" s="4"/>
      <c r="AG85" s="4"/>
    </row>
    <row r="86" spans="1:33" ht="15.75" hidden="1" customHeight="1">
      <c r="A86" s="27"/>
      <c r="B86" s="27"/>
      <c r="C86" s="27"/>
      <c r="D86" s="27"/>
      <c r="E86" s="27"/>
      <c r="F86" s="27"/>
      <c r="G86" s="27"/>
      <c r="M86" s="120"/>
      <c r="N86" s="120"/>
      <c r="O86" s="120"/>
      <c r="P86" s="120"/>
      <c r="S86" s="4"/>
      <c r="T86" s="4"/>
      <c r="AA86" s="4"/>
      <c r="AB86" s="4"/>
      <c r="AC86" s="4"/>
      <c r="AD86" s="4"/>
      <c r="AE86" s="4"/>
      <c r="AF86" s="4"/>
      <c r="AG86" s="4"/>
    </row>
    <row r="87" spans="1:33" ht="15.75" hidden="1" customHeight="1">
      <c r="A87" s="27"/>
      <c r="B87" s="27"/>
      <c r="C87" s="27"/>
      <c r="D87" s="27"/>
      <c r="E87" s="27"/>
      <c r="F87" s="27"/>
      <c r="G87" s="27"/>
      <c r="M87" s="120"/>
      <c r="N87" s="120"/>
      <c r="O87" s="120"/>
      <c r="P87" s="120"/>
      <c r="AA87" s="4"/>
      <c r="AB87" s="4"/>
      <c r="AC87" s="4"/>
      <c r="AD87" s="4"/>
      <c r="AE87" s="4"/>
      <c r="AF87" s="4"/>
      <c r="AG87" s="4"/>
    </row>
    <row r="88" spans="1:33" ht="15.75" hidden="1" customHeight="1">
      <c r="A88" s="27"/>
      <c r="B88" s="27"/>
      <c r="C88" s="27"/>
      <c r="D88" s="27"/>
      <c r="E88" s="27"/>
      <c r="F88" s="27"/>
      <c r="G88" s="27"/>
      <c r="M88" s="120"/>
      <c r="N88" s="120"/>
      <c r="O88" s="120"/>
      <c r="P88" s="120"/>
      <c r="Q88" s="4"/>
      <c r="R88" s="4"/>
      <c r="S88" s="4"/>
      <c r="T88" s="4"/>
      <c r="W88" s="4"/>
      <c r="AA88" s="4"/>
      <c r="AB88" s="4"/>
      <c r="AC88" s="4"/>
      <c r="AD88" s="4"/>
      <c r="AE88" s="4"/>
      <c r="AF88" s="4"/>
      <c r="AG88" s="4"/>
    </row>
    <row r="89" spans="1:33" ht="15.75" hidden="1" customHeight="1">
      <c r="A89" s="27"/>
      <c r="B89" s="27"/>
      <c r="C89" s="27"/>
      <c r="D89" s="27"/>
      <c r="E89" s="27"/>
      <c r="F89" s="27"/>
      <c r="G89" s="27"/>
      <c r="M89" s="120"/>
      <c r="N89" s="120"/>
      <c r="O89" s="120"/>
      <c r="P89" s="120"/>
      <c r="S89" s="4"/>
      <c r="T89" s="4"/>
      <c r="U89" s="4"/>
      <c r="V89" s="4"/>
      <c r="W89" s="4"/>
      <c r="AA89" s="4"/>
      <c r="AB89" s="4"/>
      <c r="AC89" s="4"/>
      <c r="AD89" s="4"/>
      <c r="AE89" s="4"/>
      <c r="AF89" s="4"/>
      <c r="AG89" s="4"/>
    </row>
    <row r="90" spans="1:33" ht="15.75" hidden="1" customHeight="1">
      <c r="A90" s="27"/>
      <c r="B90" s="27"/>
      <c r="C90" s="27"/>
      <c r="D90" s="27"/>
      <c r="E90" s="27"/>
      <c r="F90" s="27"/>
      <c r="G90" s="27"/>
      <c r="M90" s="120"/>
      <c r="N90" s="120"/>
      <c r="O90" s="120"/>
      <c r="P90" s="120"/>
      <c r="AA90" s="4"/>
      <c r="AB90" s="4"/>
      <c r="AC90" s="4"/>
      <c r="AD90" s="4"/>
    </row>
    <row r="91" spans="1:33" ht="15.75" hidden="1" customHeight="1">
      <c r="A91" s="27"/>
      <c r="B91" s="27"/>
      <c r="C91" s="27"/>
      <c r="D91" s="27"/>
      <c r="E91" s="27"/>
      <c r="F91" s="27"/>
      <c r="G91" s="27"/>
      <c r="M91" s="120"/>
      <c r="N91" s="120"/>
      <c r="O91" s="120"/>
      <c r="P91" s="120"/>
      <c r="AA91" s="4"/>
      <c r="AB91" s="4"/>
      <c r="AC91" s="4"/>
      <c r="AD91" s="4"/>
    </row>
    <row r="92" spans="1:33" ht="15.75" hidden="1" customHeight="1">
      <c r="A92" s="27"/>
      <c r="B92" s="27"/>
      <c r="C92" s="27"/>
      <c r="D92" s="27"/>
      <c r="E92" s="27"/>
      <c r="F92" s="27"/>
      <c r="G92" s="27"/>
      <c r="M92" s="120"/>
      <c r="N92" s="120"/>
      <c r="O92" s="120"/>
      <c r="AA92" s="4"/>
      <c r="AB92" s="4"/>
      <c r="AC92" s="4"/>
    </row>
    <row r="93" spans="1:33" ht="15.75" hidden="1" customHeight="1">
      <c r="A93" s="27"/>
      <c r="B93" s="27"/>
      <c r="C93" s="27"/>
      <c r="D93" s="27"/>
      <c r="E93" s="27"/>
      <c r="F93" s="27"/>
      <c r="G93" s="27"/>
      <c r="M93" s="120"/>
      <c r="AA93" s="4"/>
    </row>
    <row r="94" spans="1:33" ht="15.75" hidden="1" customHeight="1">
      <c r="A94" s="27"/>
      <c r="B94" s="27"/>
      <c r="C94" s="27"/>
      <c r="D94" s="27"/>
      <c r="E94" s="27"/>
      <c r="F94" s="27"/>
      <c r="G94" s="27"/>
      <c r="M94" s="120"/>
      <c r="AA94" s="4"/>
    </row>
    <row r="95" spans="1:33" ht="15.75" hidden="1" customHeight="1">
      <c r="A95" s="27"/>
      <c r="B95" s="27"/>
      <c r="C95" s="27"/>
      <c r="D95" s="27"/>
      <c r="E95" s="27"/>
      <c r="F95" s="27"/>
      <c r="G95" s="27"/>
      <c r="M95" s="120"/>
      <c r="AA95" s="4"/>
    </row>
    <row r="96" spans="1:33" ht="15.75" hidden="1" customHeight="1">
      <c r="A96" s="27"/>
      <c r="B96" s="27"/>
      <c r="C96" s="27"/>
      <c r="D96" s="27"/>
      <c r="E96" s="27"/>
      <c r="F96" s="27"/>
      <c r="G96" s="27"/>
      <c r="M96" s="120"/>
      <c r="AA96" s="4"/>
    </row>
    <row r="97" spans="1:7" ht="15.75" hidden="1" customHeight="1">
      <c r="A97" s="27"/>
      <c r="B97" s="27"/>
      <c r="C97" s="27"/>
      <c r="D97" s="27"/>
      <c r="E97" s="27"/>
      <c r="F97" s="27"/>
      <c r="G97" s="27"/>
    </row>
    <row r="98" spans="1:7" ht="15.75" hidden="1" customHeight="1">
      <c r="A98" s="27"/>
      <c r="B98" s="27"/>
      <c r="C98" s="27"/>
      <c r="D98" s="27"/>
      <c r="E98" s="27"/>
      <c r="F98" s="27"/>
      <c r="G98" s="27"/>
    </row>
    <row r="99" spans="1:7" ht="15.75" hidden="1" customHeight="1">
      <c r="A99" s="27"/>
      <c r="B99" s="27"/>
      <c r="C99" s="27"/>
      <c r="D99" s="27"/>
      <c r="E99" s="27"/>
      <c r="F99" s="27"/>
      <c r="G99" s="27"/>
    </row>
    <row r="100" spans="1:7" ht="15.75" hidden="1" customHeight="1">
      <c r="A100" s="27"/>
      <c r="B100" s="27"/>
      <c r="C100" s="27"/>
      <c r="D100" s="27"/>
      <c r="E100" s="27"/>
      <c r="F100" s="27"/>
      <c r="G100" s="27"/>
    </row>
    <row r="101" spans="1:7" ht="15.75" hidden="1" customHeight="1">
      <c r="A101" s="27"/>
      <c r="B101" s="27"/>
      <c r="C101" s="27"/>
      <c r="D101" s="27"/>
      <c r="E101" s="27"/>
      <c r="F101" s="27"/>
      <c r="G101" s="27"/>
    </row>
    <row r="102" spans="1:7" ht="15.75" hidden="1" customHeight="1">
      <c r="A102" s="27"/>
      <c r="B102" s="27"/>
      <c r="C102" s="27"/>
      <c r="D102" s="27"/>
      <c r="E102" s="27"/>
      <c r="F102" s="27"/>
      <c r="G102" s="27"/>
    </row>
    <row r="103" spans="1:7" ht="15.75" hidden="1" customHeight="1">
      <c r="A103" s="27"/>
      <c r="B103" s="27"/>
      <c r="C103" s="27"/>
      <c r="D103" s="27"/>
      <c r="E103" s="27"/>
      <c r="F103" s="27"/>
      <c r="G103" s="27"/>
    </row>
    <row r="104" spans="1:7" ht="15.75" hidden="1" customHeight="1">
      <c r="A104" s="27"/>
      <c r="B104" s="27"/>
      <c r="C104" s="27"/>
      <c r="D104" s="27"/>
      <c r="E104" s="27"/>
      <c r="F104" s="27"/>
      <c r="G104" s="27"/>
    </row>
    <row r="105" spans="1:7" ht="15.75" hidden="1" customHeight="1">
      <c r="A105" s="27"/>
      <c r="B105" s="27"/>
      <c r="C105" s="27"/>
      <c r="D105" s="27"/>
      <c r="E105" s="27"/>
      <c r="F105" s="27"/>
      <c r="G105" s="27"/>
    </row>
    <row r="106" spans="1:7" ht="15.75" hidden="1" customHeight="1">
      <c r="A106" s="27"/>
      <c r="B106" s="27"/>
      <c r="C106" s="27"/>
      <c r="D106" s="27"/>
      <c r="E106" s="27"/>
      <c r="F106" s="27"/>
      <c r="G106" s="27"/>
    </row>
    <row r="107" spans="1:7" ht="15.75" hidden="1" customHeight="1">
      <c r="A107" s="27"/>
      <c r="B107" s="27"/>
      <c r="C107" s="27"/>
      <c r="D107" s="27"/>
      <c r="E107" s="27"/>
      <c r="F107" s="27"/>
      <c r="G107" s="27"/>
    </row>
    <row r="108" spans="1:7" ht="15.75" hidden="1" customHeight="1">
      <c r="A108" s="27"/>
      <c r="B108" s="27"/>
      <c r="C108" s="27"/>
      <c r="D108" s="27"/>
      <c r="E108" s="27"/>
      <c r="F108" s="27"/>
      <c r="G108" s="27"/>
    </row>
    <row r="109" spans="1:7" ht="15.75" hidden="1" customHeight="1">
      <c r="A109" s="27"/>
      <c r="B109" s="27"/>
      <c r="C109" s="27"/>
      <c r="D109" s="27"/>
      <c r="E109" s="27"/>
      <c r="F109" s="27"/>
      <c r="G109" s="27"/>
    </row>
    <row r="110" spans="1:7" ht="15.75" hidden="1" customHeight="1">
      <c r="A110" s="27"/>
      <c r="B110" s="27"/>
      <c r="C110" s="27"/>
      <c r="D110" s="27"/>
      <c r="E110" s="27"/>
      <c r="F110" s="27"/>
      <c r="G110" s="27"/>
    </row>
    <row r="111" spans="1:7" ht="15.75" hidden="1" customHeight="1">
      <c r="A111" s="27"/>
      <c r="B111" s="27"/>
      <c r="C111" s="27"/>
      <c r="D111" s="27"/>
      <c r="E111" s="27"/>
      <c r="F111" s="27"/>
      <c r="G111" s="27"/>
    </row>
    <row r="112" spans="1:7" ht="15.75" hidden="1" customHeight="1">
      <c r="A112" s="27"/>
      <c r="B112" s="27"/>
      <c r="C112" s="27"/>
      <c r="D112" s="27"/>
      <c r="E112" s="27"/>
      <c r="F112" s="27"/>
      <c r="G112" s="27"/>
    </row>
    <row r="113" spans="1:7" ht="15.75" hidden="1" customHeight="1">
      <c r="A113" s="27"/>
      <c r="B113" s="27"/>
      <c r="C113" s="27"/>
      <c r="D113" s="27"/>
      <c r="E113" s="27"/>
      <c r="F113" s="27"/>
      <c r="G113" s="27"/>
    </row>
    <row r="114" spans="1:7" ht="15.75" hidden="1" customHeight="1">
      <c r="A114" s="27"/>
      <c r="B114" s="27"/>
      <c r="C114" s="27"/>
      <c r="D114" s="27"/>
      <c r="E114" s="27"/>
      <c r="F114" s="27"/>
      <c r="G114" s="27"/>
    </row>
    <row r="115" spans="1:7" ht="15.75" hidden="1" customHeight="1">
      <c r="A115" s="27"/>
      <c r="B115" s="27"/>
      <c r="C115" s="27"/>
      <c r="D115" s="27"/>
      <c r="E115" s="27"/>
      <c r="F115" s="27"/>
      <c r="G115" s="27"/>
    </row>
    <row r="116" spans="1:7" ht="15.75" hidden="1" customHeight="1">
      <c r="A116" s="27"/>
      <c r="B116" s="27"/>
      <c r="C116" s="27"/>
      <c r="D116" s="27"/>
      <c r="E116" s="27"/>
      <c r="F116" s="27"/>
      <c r="G116" s="27"/>
    </row>
    <row r="117" spans="1:7" ht="15.75" hidden="1" customHeight="1">
      <c r="A117" s="27"/>
      <c r="B117" s="27"/>
      <c r="C117" s="27"/>
      <c r="D117" s="27"/>
      <c r="E117" s="27"/>
      <c r="F117" s="27"/>
      <c r="G117" s="27"/>
    </row>
    <row r="118" spans="1:7" ht="15.75" hidden="1" customHeight="1">
      <c r="A118" s="27"/>
      <c r="B118" s="27"/>
      <c r="C118" s="27"/>
      <c r="D118" s="27"/>
      <c r="E118" s="27"/>
      <c r="F118" s="27"/>
      <c r="G118" s="27"/>
    </row>
    <row r="119" spans="1:7" ht="15.75" hidden="1" customHeight="1">
      <c r="A119" s="27"/>
      <c r="B119" s="27"/>
      <c r="C119" s="27"/>
      <c r="D119" s="27"/>
      <c r="E119" s="27"/>
      <c r="F119" s="27"/>
      <c r="G119" s="27"/>
    </row>
    <row r="120" spans="1:7" ht="15.75" hidden="1" customHeight="1">
      <c r="A120" s="27"/>
      <c r="B120" s="27"/>
      <c r="C120" s="27"/>
      <c r="D120" s="27"/>
      <c r="E120" s="27"/>
      <c r="F120" s="27"/>
      <c r="G120" s="27"/>
    </row>
    <row r="121" spans="1:7" ht="15.75" hidden="1" customHeight="1">
      <c r="A121" s="27"/>
      <c r="B121" s="27"/>
      <c r="C121" s="27"/>
      <c r="D121" s="27"/>
      <c r="E121" s="27"/>
      <c r="F121" s="27"/>
      <c r="G121" s="27"/>
    </row>
    <row r="122" spans="1:7" ht="15.75" hidden="1" customHeight="1">
      <c r="A122" s="27"/>
      <c r="B122" s="27"/>
      <c r="C122" s="27"/>
      <c r="D122" s="27"/>
      <c r="E122" s="27"/>
      <c r="F122" s="27"/>
      <c r="G122" s="27"/>
    </row>
    <row r="123" spans="1:7" ht="15.75" hidden="1" customHeight="1">
      <c r="A123" s="27"/>
      <c r="B123" s="27"/>
      <c r="C123" s="27"/>
      <c r="D123" s="27"/>
      <c r="E123" s="27"/>
      <c r="F123" s="27"/>
      <c r="G123" s="27"/>
    </row>
    <row r="124" spans="1:7" ht="15.75" hidden="1" customHeight="1">
      <c r="A124" s="27"/>
      <c r="B124" s="27"/>
      <c r="C124" s="27"/>
      <c r="D124" s="27"/>
      <c r="E124" s="27"/>
      <c r="F124" s="27"/>
      <c r="G124" s="27"/>
    </row>
    <row r="125" spans="1:7" ht="15.75" hidden="1" customHeight="1">
      <c r="A125" s="27"/>
      <c r="B125" s="27"/>
      <c r="C125" s="27"/>
      <c r="D125" s="27"/>
      <c r="E125" s="27"/>
      <c r="F125" s="27"/>
      <c r="G125" s="27"/>
    </row>
    <row r="126" spans="1:7" ht="15.75" hidden="1" customHeight="1">
      <c r="A126" s="27"/>
      <c r="B126" s="27"/>
      <c r="C126" s="27"/>
      <c r="D126" s="27"/>
      <c r="E126" s="27"/>
      <c r="F126" s="27"/>
      <c r="G126" s="27"/>
    </row>
    <row r="127" spans="1:7" ht="15.75" hidden="1" customHeight="1">
      <c r="A127" s="27"/>
      <c r="B127" s="27"/>
      <c r="C127" s="27"/>
      <c r="D127" s="27"/>
      <c r="E127" s="27"/>
      <c r="F127" s="27"/>
      <c r="G127" s="27"/>
    </row>
    <row r="128" spans="1:7" ht="15.75" hidden="1" customHeight="1">
      <c r="A128" s="27"/>
      <c r="B128" s="27"/>
      <c r="C128" s="27"/>
      <c r="D128" s="27"/>
      <c r="E128" s="27"/>
      <c r="F128" s="27"/>
      <c r="G128" s="27"/>
    </row>
    <row r="129" spans="1:7" ht="15.75" hidden="1" customHeight="1">
      <c r="A129" s="27"/>
      <c r="B129" s="27"/>
      <c r="C129" s="27"/>
      <c r="D129" s="27"/>
      <c r="E129" s="27"/>
      <c r="F129" s="27"/>
      <c r="G129" s="27"/>
    </row>
    <row r="130" spans="1:7" ht="15.75" hidden="1" customHeight="1">
      <c r="A130" s="27"/>
      <c r="B130" s="27"/>
      <c r="C130" s="27"/>
      <c r="D130" s="27"/>
      <c r="E130" s="27"/>
      <c r="F130" s="27"/>
      <c r="G130" s="27"/>
    </row>
    <row r="131" spans="1:7" ht="15.75" hidden="1" customHeight="1">
      <c r="A131" s="27"/>
      <c r="B131" s="27"/>
      <c r="C131" s="27"/>
      <c r="D131" s="27"/>
      <c r="E131" s="27"/>
      <c r="F131" s="27"/>
      <c r="G131" s="27"/>
    </row>
    <row r="132" spans="1:7" ht="15.75" hidden="1" customHeight="1">
      <c r="A132" s="27"/>
      <c r="B132" s="27"/>
      <c r="C132" s="27"/>
      <c r="D132" s="27"/>
      <c r="E132" s="27"/>
      <c r="F132" s="27"/>
      <c r="G132" s="27"/>
    </row>
    <row r="133" spans="1:7" ht="15.75" hidden="1" customHeight="1">
      <c r="A133" s="27"/>
      <c r="B133" s="27"/>
      <c r="C133" s="27"/>
      <c r="D133" s="27"/>
      <c r="E133" s="27"/>
      <c r="F133" s="27"/>
      <c r="G133" s="27"/>
    </row>
    <row r="134" spans="1:7" ht="15.75" hidden="1" customHeight="1">
      <c r="A134" s="27"/>
      <c r="B134" s="27"/>
      <c r="C134" s="27"/>
      <c r="D134" s="27"/>
      <c r="E134" s="27"/>
      <c r="F134" s="27"/>
      <c r="G134" s="27"/>
    </row>
    <row r="135" spans="1:7" ht="15.75" hidden="1" customHeight="1">
      <c r="A135" s="27"/>
      <c r="B135" s="27"/>
      <c r="C135" s="27"/>
      <c r="D135" s="27"/>
      <c r="E135" s="27"/>
      <c r="F135" s="27"/>
      <c r="G135" s="27"/>
    </row>
    <row r="136" spans="1:7" ht="15.75" hidden="1" customHeight="1">
      <c r="A136" s="27"/>
      <c r="B136" s="27"/>
      <c r="C136" s="27"/>
      <c r="D136" s="27"/>
      <c r="E136" s="27"/>
      <c r="F136" s="27"/>
      <c r="G136" s="27"/>
    </row>
    <row r="137" spans="1:7" ht="15.75" hidden="1" customHeight="1">
      <c r="A137" s="27"/>
      <c r="B137" s="27"/>
      <c r="C137" s="27"/>
      <c r="D137" s="27"/>
      <c r="E137" s="27"/>
      <c r="F137" s="27"/>
      <c r="G137" s="27"/>
    </row>
    <row r="138" spans="1:7" ht="15.75" hidden="1" customHeight="1">
      <c r="A138" s="27"/>
      <c r="B138" s="27"/>
      <c r="C138" s="27"/>
      <c r="D138" s="27"/>
      <c r="E138" s="27"/>
      <c r="F138" s="27"/>
      <c r="G138" s="27"/>
    </row>
    <row r="139" spans="1:7" ht="15.75" hidden="1" customHeight="1">
      <c r="A139" s="27"/>
      <c r="B139" s="27"/>
      <c r="C139" s="27"/>
      <c r="D139" s="27"/>
      <c r="E139" s="27"/>
      <c r="F139" s="27"/>
      <c r="G139" s="27"/>
    </row>
    <row r="140" spans="1:7" ht="15.75" hidden="1" customHeight="1">
      <c r="A140" s="27"/>
      <c r="B140" s="27"/>
      <c r="C140" s="27"/>
      <c r="D140" s="27"/>
      <c r="E140" s="27"/>
      <c r="F140" s="27"/>
      <c r="G140" s="27"/>
    </row>
    <row r="141" spans="1:7" ht="15.75" hidden="1" customHeight="1">
      <c r="A141" s="27"/>
      <c r="B141" s="27"/>
      <c r="C141" s="27"/>
      <c r="D141" s="27"/>
      <c r="E141" s="27"/>
      <c r="F141" s="27"/>
      <c r="G141" s="27"/>
    </row>
    <row r="142" spans="1:7" ht="15.75" hidden="1" customHeight="1">
      <c r="A142" s="27"/>
      <c r="B142" s="27"/>
      <c r="C142" s="27"/>
      <c r="D142" s="27"/>
      <c r="E142" s="27"/>
      <c r="F142" s="27"/>
      <c r="G142" s="27"/>
    </row>
    <row r="143" spans="1:7" ht="15.75" hidden="1" customHeight="1">
      <c r="A143" s="27"/>
      <c r="B143" s="27"/>
      <c r="C143" s="27"/>
      <c r="D143" s="27"/>
      <c r="E143" s="27"/>
      <c r="F143" s="27"/>
      <c r="G143" s="27"/>
    </row>
    <row r="144" spans="1:7" ht="15.75" hidden="1" customHeight="1">
      <c r="A144" s="27"/>
      <c r="B144" s="27"/>
      <c r="C144" s="27"/>
      <c r="D144" s="27"/>
      <c r="E144" s="27"/>
      <c r="F144" s="27"/>
      <c r="G144" s="27"/>
    </row>
    <row r="145" spans="1:7" ht="15.75" hidden="1" customHeight="1">
      <c r="A145" s="27"/>
      <c r="B145" s="27"/>
      <c r="C145" s="27"/>
      <c r="D145" s="27"/>
      <c r="E145" s="27"/>
      <c r="F145" s="27"/>
      <c r="G145" s="27"/>
    </row>
    <row r="146" spans="1:7" ht="15.75" hidden="1" customHeight="1">
      <c r="A146" s="27"/>
      <c r="B146" s="27"/>
      <c r="C146" s="27"/>
      <c r="D146" s="27"/>
      <c r="E146" s="27"/>
      <c r="F146" s="27"/>
      <c r="G146" s="27"/>
    </row>
    <row r="147" spans="1:7" ht="15.75" hidden="1" customHeight="1">
      <c r="A147" s="27"/>
      <c r="B147" s="27"/>
      <c r="C147" s="27"/>
      <c r="D147" s="27"/>
      <c r="E147" s="27"/>
      <c r="F147" s="27"/>
      <c r="G147" s="27"/>
    </row>
    <row r="148" spans="1:7" ht="15.75" hidden="1" customHeight="1">
      <c r="A148" s="27"/>
      <c r="B148" s="27"/>
      <c r="C148" s="27"/>
      <c r="D148" s="27"/>
      <c r="E148" s="27"/>
      <c r="F148" s="27"/>
      <c r="G148" s="27"/>
    </row>
    <row r="149" spans="1:7" ht="15.75" hidden="1" customHeight="1">
      <c r="A149" s="27"/>
      <c r="B149" s="27"/>
      <c r="C149" s="27"/>
      <c r="D149" s="27"/>
      <c r="E149" s="27"/>
      <c r="F149" s="27"/>
      <c r="G149" s="27"/>
    </row>
    <row r="150" spans="1:7" ht="15.75" hidden="1" customHeight="1">
      <c r="A150" s="27"/>
      <c r="B150" s="27"/>
      <c r="C150" s="27"/>
      <c r="D150" s="27"/>
      <c r="E150" s="27"/>
      <c r="F150" s="27"/>
      <c r="G150" s="27"/>
    </row>
    <row r="151" spans="1:7" ht="15.75" hidden="1" customHeight="1">
      <c r="A151" s="27"/>
      <c r="B151" s="27"/>
      <c r="C151" s="27"/>
      <c r="D151" s="27"/>
      <c r="E151" s="27"/>
      <c r="F151" s="27"/>
      <c r="G151" s="27"/>
    </row>
    <row r="152" spans="1:7" ht="15.75" hidden="1" customHeight="1">
      <c r="A152" s="27"/>
      <c r="B152" s="27"/>
      <c r="C152" s="27"/>
      <c r="D152" s="27"/>
      <c r="E152" s="27"/>
      <c r="F152" s="27"/>
      <c r="G152" s="27"/>
    </row>
    <row r="153" spans="1:7" ht="15.75" hidden="1" customHeight="1">
      <c r="A153" s="27"/>
      <c r="B153" s="27"/>
      <c r="C153" s="27"/>
      <c r="D153" s="27"/>
      <c r="E153" s="27"/>
      <c r="F153" s="27"/>
      <c r="G153" s="27"/>
    </row>
    <row r="154" spans="1:7" ht="15.75" hidden="1" customHeight="1">
      <c r="A154" s="27"/>
      <c r="B154" s="27"/>
      <c r="C154" s="27"/>
      <c r="D154" s="27"/>
      <c r="E154" s="27"/>
      <c r="F154" s="27"/>
      <c r="G154" s="27"/>
    </row>
    <row r="155" spans="1:7" ht="15.75" hidden="1" customHeight="1">
      <c r="A155" s="27"/>
      <c r="B155" s="27"/>
      <c r="C155" s="27"/>
      <c r="D155" s="27"/>
      <c r="E155" s="27"/>
      <c r="F155" s="27"/>
      <c r="G155" s="27"/>
    </row>
    <row r="156" spans="1:7" ht="15.75" hidden="1" customHeight="1">
      <c r="A156" s="27"/>
      <c r="B156" s="27"/>
      <c r="C156" s="27"/>
      <c r="D156" s="27"/>
      <c r="E156" s="27"/>
      <c r="F156" s="27"/>
      <c r="G156" s="27"/>
    </row>
    <row r="157" spans="1:7" ht="15.75" hidden="1" customHeight="1">
      <c r="A157" s="27"/>
      <c r="B157" s="27"/>
      <c r="C157" s="27"/>
      <c r="D157" s="27"/>
      <c r="E157" s="27"/>
      <c r="F157" s="27"/>
      <c r="G157" s="27"/>
    </row>
    <row r="158" spans="1:7" ht="15.75" hidden="1" customHeight="1">
      <c r="A158" s="27"/>
      <c r="B158" s="27"/>
      <c r="C158" s="27"/>
      <c r="D158" s="27"/>
      <c r="E158" s="27"/>
      <c r="F158" s="27"/>
      <c r="G158" s="27"/>
    </row>
    <row r="159" spans="1:7" ht="15.75" hidden="1" customHeight="1">
      <c r="A159" s="27"/>
      <c r="B159" s="27"/>
      <c r="C159" s="27"/>
      <c r="D159" s="27"/>
      <c r="E159" s="27"/>
      <c r="F159" s="27"/>
      <c r="G159" s="27"/>
    </row>
    <row r="160" spans="1:7" ht="15.75" hidden="1" customHeight="1">
      <c r="A160" s="27"/>
      <c r="B160" s="27"/>
      <c r="C160" s="27"/>
      <c r="D160" s="27"/>
      <c r="E160" s="27"/>
      <c r="F160" s="27"/>
      <c r="G160" s="27"/>
    </row>
    <row r="161" spans="1:7" ht="15.75" hidden="1" customHeight="1">
      <c r="A161" s="27"/>
      <c r="B161" s="27"/>
      <c r="C161" s="27"/>
      <c r="D161" s="27"/>
      <c r="E161" s="27"/>
      <c r="F161" s="27"/>
      <c r="G161" s="27"/>
    </row>
    <row r="162" spans="1:7" ht="15.75" hidden="1" customHeight="1">
      <c r="A162" s="27"/>
      <c r="B162" s="27"/>
      <c r="C162" s="27"/>
      <c r="D162" s="27"/>
      <c r="E162" s="27"/>
      <c r="F162" s="27"/>
      <c r="G162" s="27"/>
    </row>
    <row r="163" spans="1:7" ht="15.75" hidden="1" customHeight="1">
      <c r="A163" s="27"/>
      <c r="B163" s="27"/>
      <c r="C163" s="27"/>
      <c r="D163" s="27"/>
      <c r="E163" s="27"/>
      <c r="F163" s="27"/>
      <c r="G163" s="27"/>
    </row>
    <row r="164" spans="1:7" ht="15.75" hidden="1" customHeight="1">
      <c r="A164" s="27"/>
      <c r="B164" s="27"/>
      <c r="C164" s="27"/>
      <c r="D164" s="27"/>
      <c r="E164" s="27"/>
      <c r="F164" s="27"/>
      <c r="G164" s="27"/>
    </row>
    <row r="165" spans="1:7" ht="15.75" hidden="1" customHeight="1">
      <c r="A165" s="27"/>
      <c r="B165" s="27"/>
      <c r="C165" s="27"/>
      <c r="D165" s="27"/>
      <c r="E165" s="27"/>
      <c r="F165" s="27"/>
      <c r="G165" s="27"/>
    </row>
    <row r="166" spans="1:7" ht="15.75" hidden="1" customHeight="1">
      <c r="A166" s="27"/>
      <c r="B166" s="27"/>
      <c r="C166" s="27"/>
      <c r="D166" s="27"/>
      <c r="E166" s="27"/>
      <c r="F166" s="27"/>
      <c r="G166" s="27"/>
    </row>
    <row r="167" spans="1:7" ht="15.75" hidden="1" customHeight="1">
      <c r="A167" s="27"/>
      <c r="B167" s="27"/>
      <c r="C167" s="27"/>
      <c r="D167" s="27"/>
      <c r="E167" s="27"/>
      <c r="F167" s="27"/>
      <c r="G167" s="27"/>
    </row>
    <row r="168" spans="1:7" ht="15.75" hidden="1" customHeight="1">
      <c r="A168" s="27"/>
      <c r="B168" s="27"/>
      <c r="C168" s="27"/>
      <c r="D168" s="27"/>
      <c r="E168" s="27"/>
      <c r="F168" s="27"/>
      <c r="G168" s="27"/>
    </row>
    <row r="169" spans="1:7" ht="15.75" hidden="1" customHeight="1">
      <c r="A169" s="27"/>
      <c r="B169" s="27"/>
      <c r="C169" s="27"/>
      <c r="D169" s="27"/>
      <c r="E169" s="27"/>
      <c r="F169" s="27"/>
      <c r="G169" s="27"/>
    </row>
    <row r="170" spans="1:7" ht="15.75" hidden="1" customHeight="1">
      <c r="A170" s="27"/>
      <c r="B170" s="27"/>
      <c r="C170" s="27"/>
      <c r="D170" s="27"/>
      <c r="E170" s="27"/>
      <c r="F170" s="27"/>
      <c r="G170" s="27"/>
    </row>
    <row r="171" spans="1:7" ht="15.75" hidden="1" customHeight="1">
      <c r="A171" s="27"/>
      <c r="B171" s="27"/>
      <c r="C171" s="27"/>
      <c r="D171" s="27"/>
      <c r="E171" s="27"/>
      <c r="F171" s="27"/>
      <c r="G171" s="27"/>
    </row>
    <row r="172" spans="1:7" ht="15.75" hidden="1" customHeight="1">
      <c r="A172" s="27"/>
      <c r="B172" s="27"/>
      <c r="C172" s="27"/>
      <c r="D172" s="27"/>
      <c r="E172" s="27"/>
      <c r="F172" s="27"/>
      <c r="G172" s="27"/>
    </row>
    <row r="173" spans="1:7" ht="15.75" hidden="1" customHeight="1">
      <c r="A173" s="27"/>
      <c r="B173" s="27"/>
      <c r="C173" s="27"/>
      <c r="D173" s="27"/>
      <c r="E173" s="27"/>
      <c r="F173" s="27"/>
      <c r="G173" s="27"/>
    </row>
    <row r="174" spans="1:7" ht="15.75" hidden="1" customHeight="1">
      <c r="A174" s="27"/>
      <c r="B174" s="27"/>
      <c r="C174" s="27"/>
      <c r="D174" s="27"/>
      <c r="E174" s="27"/>
      <c r="F174" s="27"/>
      <c r="G174" s="27"/>
    </row>
    <row r="175" spans="1:7" ht="15.75" hidden="1" customHeight="1">
      <c r="A175" s="27"/>
      <c r="B175" s="27"/>
      <c r="C175" s="27"/>
      <c r="D175" s="27"/>
      <c r="E175" s="27"/>
      <c r="F175" s="27"/>
      <c r="G175" s="27"/>
    </row>
    <row r="176" spans="1:7" ht="15.75" hidden="1" customHeight="1">
      <c r="A176" s="27"/>
      <c r="B176" s="27"/>
      <c r="C176" s="27"/>
      <c r="D176" s="27"/>
      <c r="E176" s="27"/>
      <c r="F176" s="27"/>
      <c r="G176" s="27"/>
    </row>
    <row r="177" spans="1:7" ht="15.75" hidden="1" customHeight="1">
      <c r="A177" s="27"/>
      <c r="B177" s="27"/>
      <c r="C177" s="27"/>
      <c r="D177" s="27"/>
      <c r="E177" s="27"/>
      <c r="F177" s="27"/>
      <c r="G177" s="27"/>
    </row>
    <row r="178" spans="1:7" ht="15.75" hidden="1" customHeight="1">
      <c r="A178" s="27"/>
      <c r="B178" s="27"/>
      <c r="C178" s="27"/>
      <c r="D178" s="27"/>
      <c r="E178" s="27"/>
      <c r="F178" s="27"/>
      <c r="G178" s="27"/>
    </row>
    <row r="179" spans="1:7" ht="15.75" hidden="1" customHeight="1">
      <c r="A179" s="27"/>
      <c r="B179" s="27"/>
      <c r="C179" s="27"/>
      <c r="D179" s="27"/>
      <c r="E179" s="27"/>
      <c r="F179" s="27"/>
      <c r="G179" s="27"/>
    </row>
    <row r="180" spans="1:7" ht="15.75" hidden="1" customHeight="1">
      <c r="A180" s="27"/>
      <c r="B180" s="27"/>
      <c r="C180" s="27"/>
      <c r="D180" s="27"/>
      <c r="E180" s="27"/>
      <c r="F180" s="27"/>
      <c r="G180" s="27"/>
    </row>
    <row r="181" spans="1:7" ht="15.75" hidden="1" customHeight="1">
      <c r="A181" s="27"/>
      <c r="B181" s="27"/>
      <c r="C181" s="27"/>
      <c r="D181" s="27"/>
      <c r="E181" s="27"/>
      <c r="F181" s="27"/>
      <c r="G181" s="27"/>
    </row>
    <row r="182" spans="1:7" ht="15.75" hidden="1" customHeight="1">
      <c r="A182" s="27"/>
      <c r="B182" s="27"/>
      <c r="C182" s="27"/>
      <c r="D182" s="27"/>
      <c r="E182" s="27"/>
      <c r="F182" s="27"/>
      <c r="G182" s="27"/>
    </row>
    <row r="183" spans="1:7" ht="15.75" hidden="1" customHeight="1">
      <c r="A183" s="27"/>
      <c r="B183" s="27"/>
      <c r="C183" s="27"/>
      <c r="D183" s="27"/>
      <c r="E183" s="27"/>
      <c r="F183" s="27"/>
      <c r="G183" s="27"/>
    </row>
    <row r="184" spans="1:7" ht="15.75" hidden="1" customHeight="1">
      <c r="A184" s="27"/>
      <c r="B184" s="27"/>
      <c r="C184" s="27"/>
      <c r="D184" s="27"/>
      <c r="E184" s="27"/>
      <c r="F184" s="27"/>
      <c r="G184" s="27"/>
    </row>
    <row r="185" spans="1:7" ht="15.75" hidden="1" customHeight="1">
      <c r="A185" s="27"/>
      <c r="B185" s="27"/>
      <c r="C185" s="27"/>
      <c r="D185" s="27"/>
      <c r="E185" s="27"/>
      <c r="F185" s="27"/>
      <c r="G185" s="27"/>
    </row>
    <row r="186" spans="1:7" ht="15.75" hidden="1" customHeight="1">
      <c r="A186" s="27"/>
      <c r="B186" s="27"/>
      <c r="C186" s="27"/>
      <c r="D186" s="27"/>
      <c r="E186" s="27"/>
      <c r="F186" s="27"/>
      <c r="G186" s="27"/>
    </row>
    <row r="187" spans="1:7" ht="15.75" hidden="1" customHeight="1">
      <c r="A187" s="27"/>
      <c r="B187" s="27"/>
      <c r="C187" s="27"/>
      <c r="D187" s="27"/>
      <c r="E187" s="27"/>
      <c r="F187" s="27"/>
      <c r="G187" s="27"/>
    </row>
    <row r="188" spans="1:7" ht="15.75" hidden="1" customHeight="1">
      <c r="A188" s="27"/>
      <c r="B188" s="27"/>
      <c r="C188" s="27"/>
      <c r="D188" s="27"/>
      <c r="E188" s="27"/>
      <c r="F188" s="27"/>
      <c r="G188" s="27"/>
    </row>
    <row r="189" spans="1:7" ht="15.75" hidden="1" customHeight="1">
      <c r="A189" s="27"/>
      <c r="B189" s="27"/>
      <c r="C189" s="27"/>
      <c r="D189" s="27"/>
      <c r="E189" s="27"/>
      <c r="F189" s="27"/>
      <c r="G189" s="27"/>
    </row>
    <row r="190" spans="1:7" ht="15.75" hidden="1" customHeight="1">
      <c r="A190" s="27"/>
      <c r="B190" s="27"/>
      <c r="C190" s="27"/>
      <c r="D190" s="27"/>
      <c r="E190" s="27"/>
      <c r="F190" s="27"/>
      <c r="G190" s="27"/>
    </row>
    <row r="191" spans="1:7" ht="15.75" hidden="1" customHeight="1">
      <c r="A191" s="27"/>
      <c r="B191" s="27"/>
      <c r="C191" s="27"/>
      <c r="D191" s="27"/>
      <c r="E191" s="27"/>
      <c r="F191" s="27"/>
      <c r="G191" s="27"/>
    </row>
    <row r="192" spans="1:7" ht="15.75" hidden="1" customHeight="1">
      <c r="A192" s="27"/>
      <c r="B192" s="27"/>
      <c r="C192" s="27"/>
      <c r="D192" s="27"/>
      <c r="E192" s="27"/>
      <c r="F192" s="27"/>
      <c r="G192" s="27"/>
    </row>
    <row r="193" spans="1:7" ht="15.75" hidden="1" customHeight="1">
      <c r="A193" s="27"/>
      <c r="B193" s="27"/>
      <c r="C193" s="27"/>
      <c r="D193" s="27"/>
      <c r="E193" s="27"/>
      <c r="F193" s="27"/>
      <c r="G193" s="27"/>
    </row>
    <row r="194" spans="1:7" ht="15.75" hidden="1" customHeight="1">
      <c r="A194" s="27"/>
      <c r="B194" s="27"/>
      <c r="C194" s="27"/>
      <c r="D194" s="27"/>
      <c r="E194" s="27"/>
      <c r="F194" s="27"/>
      <c r="G194" s="27"/>
    </row>
    <row r="195" spans="1:7" ht="15.75" hidden="1" customHeight="1">
      <c r="A195" s="27"/>
      <c r="B195" s="27"/>
      <c r="C195" s="27"/>
      <c r="D195" s="27"/>
      <c r="E195" s="27"/>
      <c r="F195" s="27"/>
      <c r="G195" s="27"/>
    </row>
    <row r="196" spans="1:7" ht="15.75" hidden="1" customHeight="1">
      <c r="A196" s="27"/>
      <c r="B196" s="27"/>
      <c r="C196" s="27"/>
      <c r="D196" s="27"/>
      <c r="E196" s="27"/>
      <c r="F196" s="27"/>
      <c r="G196" s="27"/>
    </row>
    <row r="197" spans="1:7" ht="15.75" hidden="1" customHeight="1">
      <c r="A197" s="27"/>
      <c r="B197" s="27"/>
      <c r="C197" s="27"/>
      <c r="D197" s="27"/>
      <c r="E197" s="27"/>
      <c r="F197" s="27"/>
      <c r="G197" s="27"/>
    </row>
    <row r="198" spans="1:7" ht="15.75" hidden="1" customHeight="1">
      <c r="A198" s="27"/>
      <c r="B198" s="27"/>
      <c r="C198" s="27"/>
      <c r="D198" s="27"/>
      <c r="E198" s="27"/>
      <c r="F198" s="27"/>
      <c r="G198" s="27"/>
    </row>
    <row r="199" spans="1:7" ht="15.75" hidden="1" customHeight="1">
      <c r="A199" s="27"/>
      <c r="B199" s="27"/>
      <c r="C199" s="27"/>
      <c r="D199" s="27"/>
      <c r="E199" s="27"/>
      <c r="F199" s="27"/>
      <c r="G199" s="27"/>
    </row>
    <row r="200" spans="1:7" ht="15.75" hidden="1" customHeight="1">
      <c r="A200" s="27"/>
      <c r="B200" s="27"/>
      <c r="C200" s="27"/>
      <c r="D200" s="27"/>
      <c r="E200" s="27"/>
      <c r="F200" s="27"/>
      <c r="G200" s="27"/>
    </row>
    <row r="201" spans="1:7" ht="15.75" hidden="1" customHeight="1">
      <c r="A201" s="27"/>
      <c r="B201" s="27"/>
      <c r="C201" s="27"/>
      <c r="D201" s="27"/>
      <c r="E201" s="27"/>
      <c r="F201" s="27"/>
      <c r="G201" s="27"/>
    </row>
    <row r="202" spans="1:7" ht="15.75" hidden="1" customHeight="1">
      <c r="A202" s="27"/>
      <c r="B202" s="27"/>
      <c r="C202" s="27"/>
      <c r="D202" s="27"/>
      <c r="E202" s="27"/>
      <c r="F202" s="27"/>
      <c r="G202" s="27"/>
    </row>
    <row r="203" spans="1:7" ht="15.75" hidden="1" customHeight="1">
      <c r="A203" s="27"/>
      <c r="B203" s="27"/>
      <c r="C203" s="27"/>
      <c r="D203" s="27"/>
      <c r="E203" s="27"/>
      <c r="F203" s="27"/>
      <c r="G203" s="27"/>
    </row>
    <row r="204" spans="1:7" ht="15.75" hidden="1" customHeight="1">
      <c r="A204" s="27"/>
      <c r="B204" s="27"/>
      <c r="C204" s="27"/>
      <c r="D204" s="27"/>
      <c r="E204" s="27"/>
      <c r="F204" s="27"/>
      <c r="G204" s="27"/>
    </row>
    <row r="205" spans="1:7" ht="15.75" hidden="1" customHeight="1">
      <c r="A205" s="27"/>
      <c r="B205" s="27"/>
      <c r="C205" s="27"/>
      <c r="D205" s="27"/>
      <c r="E205" s="27"/>
      <c r="F205" s="27"/>
      <c r="G205" s="27"/>
    </row>
    <row r="206" spans="1:7" ht="15.75" hidden="1" customHeight="1">
      <c r="A206" s="27"/>
      <c r="B206" s="27"/>
      <c r="C206" s="27"/>
      <c r="D206" s="27"/>
      <c r="E206" s="27"/>
      <c r="F206" s="27"/>
      <c r="G206" s="27"/>
    </row>
    <row r="207" spans="1:7" ht="15.75" hidden="1" customHeight="1">
      <c r="A207" s="27"/>
      <c r="B207" s="27"/>
      <c r="C207" s="27"/>
      <c r="D207" s="27"/>
      <c r="E207" s="27"/>
      <c r="F207" s="27"/>
      <c r="G207" s="27"/>
    </row>
    <row r="208" spans="1:7" ht="15.75" hidden="1" customHeight="1">
      <c r="A208" s="27"/>
      <c r="B208" s="27"/>
      <c r="C208" s="27"/>
      <c r="D208" s="27"/>
      <c r="E208" s="27"/>
      <c r="F208" s="27"/>
      <c r="G208" s="27"/>
    </row>
    <row r="209" spans="1:7" ht="15.75" hidden="1" customHeight="1">
      <c r="A209" s="27"/>
      <c r="B209" s="27"/>
      <c r="C209" s="27"/>
      <c r="D209" s="27"/>
      <c r="E209" s="27"/>
      <c r="F209" s="27"/>
      <c r="G209" s="27"/>
    </row>
    <row r="210" spans="1:7" ht="15.75" hidden="1" customHeight="1">
      <c r="A210" s="27"/>
      <c r="B210" s="27"/>
      <c r="C210" s="27"/>
      <c r="D210" s="27"/>
      <c r="E210" s="27"/>
      <c r="F210" s="27"/>
      <c r="G210" s="27"/>
    </row>
    <row r="211" spans="1:7" ht="15.75" hidden="1" customHeight="1">
      <c r="A211" s="27"/>
      <c r="B211" s="27"/>
      <c r="C211" s="27"/>
      <c r="D211" s="27"/>
      <c r="E211" s="27"/>
      <c r="F211" s="27"/>
      <c r="G211" s="27"/>
    </row>
    <row r="212" spans="1:7" ht="15.75" hidden="1" customHeight="1">
      <c r="A212" s="27"/>
      <c r="B212" s="27"/>
      <c r="C212" s="27"/>
      <c r="D212" s="27"/>
      <c r="E212" s="27"/>
      <c r="F212" s="27"/>
      <c r="G212" s="27"/>
    </row>
    <row r="213" spans="1:7" ht="15.75" hidden="1" customHeight="1">
      <c r="A213" s="27"/>
      <c r="B213" s="27"/>
      <c r="C213" s="27"/>
      <c r="D213" s="27"/>
      <c r="E213" s="27"/>
      <c r="F213" s="27"/>
      <c r="G213" s="27"/>
    </row>
    <row r="214" spans="1:7" ht="15.75" hidden="1" customHeight="1">
      <c r="A214" s="27"/>
      <c r="B214" s="27"/>
      <c r="C214" s="27"/>
      <c r="D214" s="27"/>
      <c r="E214" s="27"/>
      <c r="F214" s="27"/>
      <c r="G214" s="27"/>
    </row>
    <row r="215" spans="1:7" ht="15.75" hidden="1" customHeight="1">
      <c r="A215" s="27"/>
      <c r="B215" s="27"/>
      <c r="C215" s="27"/>
      <c r="D215" s="27"/>
      <c r="E215" s="27"/>
      <c r="F215" s="27"/>
      <c r="G215" s="27"/>
    </row>
    <row r="216" spans="1:7" ht="15.75" hidden="1" customHeight="1">
      <c r="A216" s="27"/>
      <c r="B216" s="27"/>
      <c r="C216" s="27"/>
      <c r="D216" s="27"/>
      <c r="E216" s="27"/>
      <c r="F216" s="27"/>
      <c r="G216" s="27"/>
    </row>
    <row r="217" spans="1:7" ht="15.75" hidden="1" customHeight="1">
      <c r="A217" s="27"/>
      <c r="B217" s="27"/>
      <c r="C217" s="27"/>
      <c r="D217" s="27"/>
      <c r="E217" s="27"/>
      <c r="F217" s="27"/>
      <c r="G217" s="27"/>
    </row>
    <row r="218" spans="1:7" ht="15.75" hidden="1" customHeight="1">
      <c r="A218" s="27"/>
      <c r="B218" s="27"/>
      <c r="C218" s="27"/>
      <c r="D218" s="27"/>
      <c r="E218" s="27"/>
      <c r="F218" s="27"/>
      <c r="G218" s="27"/>
    </row>
    <row r="219" spans="1:7" ht="15.75" hidden="1" customHeight="1">
      <c r="A219" s="27"/>
      <c r="B219" s="27"/>
      <c r="C219" s="27"/>
      <c r="D219" s="27"/>
      <c r="E219" s="27"/>
      <c r="F219" s="27"/>
      <c r="G219" s="27"/>
    </row>
    <row r="220" spans="1:7" ht="15.75" hidden="1" customHeight="1">
      <c r="A220" s="27"/>
      <c r="B220" s="27"/>
      <c r="C220" s="27"/>
      <c r="D220" s="27"/>
      <c r="E220" s="27"/>
      <c r="F220" s="27"/>
      <c r="G220" s="27"/>
    </row>
    <row r="221" spans="1:7" ht="15.75" hidden="1" customHeight="1">
      <c r="A221" s="27"/>
      <c r="B221" s="27"/>
      <c r="C221" s="27"/>
      <c r="D221" s="27"/>
      <c r="E221" s="27"/>
      <c r="F221" s="27"/>
      <c r="G221" s="27"/>
    </row>
    <row r="222" spans="1:7" ht="15.75" hidden="1" customHeight="1">
      <c r="A222" s="27"/>
      <c r="B222" s="27"/>
      <c r="C222" s="27"/>
      <c r="D222" s="27"/>
      <c r="E222" s="27"/>
      <c r="F222" s="27"/>
      <c r="G222" s="27"/>
    </row>
    <row r="223" spans="1:7" ht="15.75" hidden="1" customHeight="1">
      <c r="A223" s="27"/>
      <c r="B223" s="27"/>
      <c r="C223" s="27"/>
      <c r="D223" s="27"/>
      <c r="E223" s="27"/>
      <c r="F223" s="27"/>
      <c r="G223" s="27"/>
    </row>
    <row r="224" spans="1:7" ht="15.75" hidden="1" customHeight="1">
      <c r="A224" s="27"/>
      <c r="B224" s="27"/>
      <c r="C224" s="27"/>
      <c r="D224" s="27"/>
      <c r="E224" s="27"/>
      <c r="F224" s="27"/>
      <c r="G224" s="27"/>
    </row>
    <row r="225" spans="1:7" ht="15.75" hidden="1" customHeight="1">
      <c r="A225" s="27"/>
      <c r="B225" s="27"/>
      <c r="C225" s="27"/>
      <c r="D225" s="27"/>
      <c r="E225" s="27"/>
      <c r="F225" s="27"/>
      <c r="G225" s="27"/>
    </row>
    <row r="226" spans="1:7" ht="15.75" hidden="1" customHeight="1"/>
    <row r="227" spans="1:7" ht="15.75" hidden="1" customHeight="1"/>
    <row r="228" spans="1:7" ht="15.75" hidden="1" customHeight="1"/>
    <row r="229" spans="1:7" ht="15.75" hidden="1" customHeight="1"/>
    <row r="230" spans="1:7" ht="15.75" hidden="1" customHeight="1"/>
    <row r="231" spans="1:7" ht="15.75" hidden="1" customHeight="1"/>
    <row r="232" spans="1:7" ht="15.75" hidden="1" customHeight="1"/>
    <row r="233" spans="1:7" ht="15.75" hidden="1" customHeight="1"/>
    <row r="234" spans="1:7" ht="15.75" hidden="1" customHeight="1"/>
    <row r="235" spans="1:7" ht="15.75" hidden="1" customHeight="1"/>
    <row r="236" spans="1:7" ht="15.75" hidden="1" customHeight="1"/>
    <row r="237" spans="1:7" ht="15.75" hidden="1" customHeight="1"/>
    <row r="238" spans="1:7" ht="15.75" hidden="1" customHeight="1"/>
    <row r="239" spans="1:7" ht="15.75" hidden="1" customHeight="1"/>
    <row r="240" spans="1:7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sheetProtection algorithmName="SHA-512" hashValue="Rb7LRulwsyQo7IysGxRsUCImvq15Kan/54gdcojzRWi4pj8FDiN9lMZJbyhqhNecnTIpCk8W86FHMzeb+CmYxw==" saltValue="CAcM3+cnxphww2QT9Tzzng==" spinCount="100000" sheet="1" objects="1" scenarios="1"/>
  <mergeCells count="2">
    <mergeCell ref="A1:A3"/>
    <mergeCell ref="B1:K2"/>
  </mergeCells>
  <conditionalFormatting sqref="G4:G44">
    <cfRule type="cellIs" dxfId="103" priority="5" operator="lessThan">
      <formula>7</formula>
    </cfRule>
  </conditionalFormatting>
  <conditionalFormatting sqref="G4:G44">
    <cfRule type="cellIs" dxfId="102" priority="6" operator="greaterThanOrEqual">
      <formula>7</formula>
    </cfRule>
  </conditionalFormatting>
  <conditionalFormatting sqref="B4:E44">
    <cfRule type="cellIs" dxfId="101" priority="1" operator="notBetween">
      <formula>0</formula>
      <formula>10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43</vt:i4>
      </vt:variant>
    </vt:vector>
  </HeadingPairs>
  <TitlesOfParts>
    <vt:vector size="43" baseType="lpstr">
      <vt:lpstr>ALNS</vt:lpstr>
      <vt:lpstr>Disciplinas</vt:lpstr>
      <vt:lpstr>LP</vt:lpstr>
      <vt:lpstr>ART</vt:lpstr>
      <vt:lpstr>ED_FIS</vt:lpstr>
      <vt:lpstr>ING</vt:lpstr>
      <vt:lpstr>ESP</vt:lpstr>
      <vt:lpstr>HIST</vt:lpstr>
      <vt:lpstr>GEO</vt:lpstr>
      <vt:lpstr>FIL</vt:lpstr>
      <vt:lpstr>SOC</vt:lpstr>
      <vt:lpstr>QUI</vt:lpstr>
      <vt:lpstr>FIS</vt:lpstr>
      <vt:lpstr>BIO</vt:lpstr>
      <vt:lpstr>MAT</vt:lpstr>
      <vt:lpstr>EstudoOrientado</vt:lpstr>
      <vt:lpstr>Prota_juvenil</vt:lpstr>
      <vt:lpstr>Pratica_experi</vt:lpstr>
      <vt:lpstr>ELET</vt:lpstr>
      <vt:lpstr>Projeto_de_vida</vt:lpstr>
      <vt:lpstr>Educ_tec_mid</vt:lpstr>
      <vt:lpstr>Intervcom</vt:lpstr>
      <vt:lpstr>EP</vt:lpstr>
      <vt:lpstr>ISC</vt:lpstr>
      <vt:lpstr>Higie_Segu_trab</vt:lpstr>
      <vt:lpstr>Hist_cult_des</vt:lpstr>
      <vt:lpstr>Pro_Cri_Desi</vt:lpstr>
      <vt:lpstr>Funda_desenho</vt:lpstr>
      <vt:lpstr>Desen_Pesq_Mercado</vt:lpstr>
      <vt:lpstr>Modela_Graf_cal</vt:lpstr>
      <vt:lpstr>Profabdc</vt:lpstr>
      <vt:lpstr>SustentMat</vt:lpstr>
      <vt:lpstr>Modelagem_plana_Cal</vt:lpstr>
      <vt:lpstr>Proces_cria_designII</vt:lpstr>
      <vt:lpstr>Modela_Cal_3D</vt:lpstr>
      <vt:lpstr>DesProjeto1</vt:lpstr>
      <vt:lpstr>Desenv_de_Projeto2</vt:lpstr>
      <vt:lpstr>Gest_logis_Inov</vt:lpstr>
      <vt:lpstr>Metod_Cientif_design</vt:lpstr>
      <vt:lpstr>Plan_Contr_Prod_desig</vt:lpstr>
      <vt:lpstr>Boletim</vt:lpstr>
      <vt:lpstr>DES_TURMA</vt:lpstr>
      <vt:lpstr>DES_INDIVIDUAL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VALDEILSON</cp:lastModifiedBy>
  <cp:lastPrinted>2023-03-30T11:03:03Z</cp:lastPrinted>
  <dcterms:modified xsi:type="dcterms:W3CDTF">2023-04-03T15:04:56Z</dcterms:modified>
</cp:coreProperties>
</file>