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yatao\Downloads\"/>
    </mc:Choice>
  </mc:AlternateContent>
  <xr:revisionPtr revIDLastSave="0" documentId="13_ncr:1_{F13E28B7-90FF-4B07-B5FD-F04934A39CF3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Yo" sheetId="1" r:id="rId1"/>
  </sheets>
  <definedNames>
    <definedName name="_xlnm._FilterDatabase" localSheetId="0" hidden="1">Yo!$A$1:$AE$110</definedName>
    <definedName name="Z_96EA0D3D_066C_4BCB_BEC9_959A1614F6F8_.wvu.FilterData" localSheetId="0" hidden="1">Yo!$A$1:$Y$1</definedName>
  </definedNames>
  <calcPr calcId="179021"/>
  <customWorkbookViews>
    <customWorkbookView name="Filtre 2" guid="{96EA0D3D-066C-4BCB-BEC9-959A1614F6F8}" maximized="1" windowWidth="0" windowHeight="0" activeSheetId="0"/>
  </customWorkbookViews>
</workbook>
</file>

<file path=xl/calcChain.xml><?xml version="1.0" encoding="utf-8"?>
<calcChain xmlns="http://schemas.openxmlformats.org/spreadsheetml/2006/main">
  <c r="Z110" i="1" l="1"/>
  <c r="Z109" i="1"/>
  <c r="Z108" i="1"/>
  <c r="Z107" i="1"/>
  <c r="Z106" i="1"/>
  <c r="Z105" i="1"/>
  <c r="Z104" i="1"/>
  <c r="Z103" i="1"/>
  <c r="Z100" i="1"/>
  <c r="Z102" i="1"/>
  <c r="Z101" i="1"/>
  <c r="Z98" i="1"/>
  <c r="Z96" i="1"/>
  <c r="Z99" i="1"/>
  <c r="Z93" i="1"/>
  <c r="Z92" i="1"/>
  <c r="Z97" i="1"/>
  <c r="Z95" i="1"/>
  <c r="Z91" i="1"/>
  <c r="Z94" i="1"/>
  <c r="Z88" i="1"/>
  <c r="Z90" i="1"/>
  <c r="Z86" i="1"/>
  <c r="Z89" i="1"/>
  <c r="Z84" i="1"/>
  <c r="Z83" i="1"/>
  <c r="Z87" i="1"/>
  <c r="Z81" i="1"/>
  <c r="Z85" i="1"/>
  <c r="Z80" i="1"/>
  <c r="Z79" i="1"/>
  <c r="Z82" i="1"/>
  <c r="Z78" i="1"/>
  <c r="Z77" i="1"/>
  <c r="Z76" i="1"/>
  <c r="Z71" i="1"/>
  <c r="Z70" i="1"/>
  <c r="Z69" i="1"/>
  <c r="Z68" i="1"/>
  <c r="Z67" i="1"/>
  <c r="Z66" i="1"/>
  <c r="Z75" i="1"/>
  <c r="Z74" i="1"/>
  <c r="Z73" i="1"/>
  <c r="Z72" i="1"/>
  <c r="Z60" i="1"/>
  <c r="Z65" i="1"/>
  <c r="Z64" i="1"/>
  <c r="Z63" i="1"/>
  <c r="Z62" i="1"/>
  <c r="Z57" i="1"/>
  <c r="Z61" i="1"/>
  <c r="Z55" i="1"/>
  <c r="Z59" i="1"/>
  <c r="Z58" i="1"/>
  <c r="Z54" i="1"/>
  <c r="Z56" i="1"/>
  <c r="Z52" i="1"/>
  <c r="Z51" i="1"/>
  <c r="Z50" i="1"/>
  <c r="Z47" i="1"/>
  <c r="Z53" i="1"/>
  <c r="Z46" i="1"/>
  <c r="Z49" i="1"/>
  <c r="Z48" i="1"/>
  <c r="Z45" i="1"/>
  <c r="Z42" i="1"/>
  <c r="Z44" i="1"/>
  <c r="Z43" i="1"/>
  <c r="Z41" i="1"/>
  <c r="Z40" i="1"/>
  <c r="Z38" i="1"/>
  <c r="Z39" i="1"/>
  <c r="Z37" i="1"/>
  <c r="Z34" i="1"/>
  <c r="Z36" i="1"/>
  <c r="Z35" i="1"/>
  <c r="Z33" i="1"/>
  <c r="Z32" i="1"/>
  <c r="Z29" i="1"/>
  <c r="Z31" i="1"/>
  <c r="Z30" i="1"/>
  <c r="Z27" i="1"/>
  <c r="Z26" i="1"/>
  <c r="Z25" i="1"/>
  <c r="Z24" i="1"/>
  <c r="Z28" i="1"/>
  <c r="Z23" i="1"/>
  <c r="Z22" i="1"/>
  <c r="Z19" i="1"/>
  <c r="Z21" i="1"/>
  <c r="Z20" i="1"/>
  <c r="Z18" i="1"/>
  <c r="Z17" i="1"/>
  <c r="Z16" i="1"/>
  <c r="Z15" i="1"/>
  <c r="Z14" i="1"/>
  <c r="Z13" i="1"/>
  <c r="Z11" i="1"/>
  <c r="Z10" i="1"/>
  <c r="Z9" i="1"/>
  <c r="Z8" i="1"/>
  <c r="Z7" i="1"/>
  <c r="Z6" i="1"/>
  <c r="Z5" i="1"/>
  <c r="Z4" i="1"/>
  <c r="Z3" i="1"/>
  <c r="Z2" i="1"/>
  <c r="Z12" i="1"/>
  <c r="AE104" i="1" l="1"/>
  <c r="AE107" i="1"/>
  <c r="AE110" i="1"/>
  <c r="AE106" i="1"/>
  <c r="AE90" i="1"/>
  <c r="AE103" i="1"/>
  <c r="AE109" i="1"/>
  <c r="AE79" i="1"/>
  <c r="AE108" i="1"/>
  <c r="AE64" i="1"/>
  <c r="AE88" i="1"/>
  <c r="AE101" i="1"/>
  <c r="AE91" i="1"/>
  <c r="AE99" i="1"/>
  <c r="AE105" i="1"/>
  <c r="AE94" i="1"/>
  <c r="AE53" i="1"/>
  <c r="AE100" i="1"/>
  <c r="AE98" i="1"/>
  <c r="AE84" i="1"/>
  <c r="AE93" i="1"/>
  <c r="AE82" i="1"/>
  <c r="AE73" i="1"/>
  <c r="AE89" i="1"/>
  <c r="AE97" i="1"/>
  <c r="AE95" i="1"/>
  <c r="AE67" i="1"/>
  <c r="AE92" i="1"/>
  <c r="AE77" i="1"/>
  <c r="AE87" i="1"/>
  <c r="AE50" i="1"/>
  <c r="AE86" i="1"/>
  <c r="AE83" i="1"/>
  <c r="AE78" i="1"/>
  <c r="AE102" i="1"/>
  <c r="AE80" i="1"/>
  <c r="AE71" i="1"/>
  <c r="AE70" i="1"/>
  <c r="AE36" i="1"/>
  <c r="AE69" i="1"/>
  <c r="AE76" i="1"/>
  <c r="AE22" i="1"/>
  <c r="AE66" i="1"/>
  <c r="AE68" i="1"/>
  <c r="AE37" i="1"/>
  <c r="AE72" i="1"/>
  <c r="AE60" i="1"/>
  <c r="AE75" i="1"/>
  <c r="AE63" i="1"/>
  <c r="AE62" i="1"/>
  <c r="AE57" i="1"/>
  <c r="AE55" i="1"/>
  <c r="AE65" i="1"/>
  <c r="AE59" i="1"/>
  <c r="AE58" i="1"/>
  <c r="AE33" i="1"/>
  <c r="AE54" i="1"/>
  <c r="AE81" i="1"/>
  <c r="AE56" i="1"/>
  <c r="AE52" i="1"/>
  <c r="AE34" i="1"/>
  <c r="AE61" i="1"/>
  <c r="AE96" i="1"/>
  <c r="AE51" i="1"/>
  <c r="AE46" i="1"/>
  <c r="AE49" i="1"/>
  <c r="AE48" i="1"/>
  <c r="AE45" i="1"/>
  <c r="AE44" i="1"/>
  <c r="AE47" i="1"/>
  <c r="AE42" i="1"/>
  <c r="AE43" i="1"/>
  <c r="AE28" i="1"/>
  <c r="AE85" i="1"/>
  <c r="AE41" i="1"/>
  <c r="AE40" i="1"/>
  <c r="AE38" i="1"/>
  <c r="AE39" i="1"/>
  <c r="AE23" i="1"/>
  <c r="AE35" i="1"/>
  <c r="AE74" i="1"/>
  <c r="AE32" i="1"/>
  <c r="AE31" i="1"/>
  <c r="AE30" i="1"/>
  <c r="AE29" i="1"/>
  <c r="AE26" i="1"/>
  <c r="AE20" i="1"/>
  <c r="AE24" i="1"/>
  <c r="AE27" i="1"/>
  <c r="AE25" i="1"/>
  <c r="AE19" i="1"/>
  <c r="AE21" i="1"/>
  <c r="AE18" i="1"/>
  <c r="AE17" i="1"/>
  <c r="AE16" i="1"/>
  <c r="AE15" i="1"/>
  <c r="AE14" i="1"/>
  <c r="AE12" i="1"/>
  <c r="AE13" i="1"/>
  <c r="AE11" i="1"/>
  <c r="AE10" i="1"/>
  <c r="AE9" i="1"/>
  <c r="AE8" i="1"/>
  <c r="AE7" i="1"/>
  <c r="AE6" i="1"/>
  <c r="AE5" i="1"/>
  <c r="AE4" i="1"/>
  <c r="AE3" i="1"/>
  <c r="AE2" i="1"/>
  <c r="AD104" i="1"/>
  <c r="AD107" i="1"/>
  <c r="AD110" i="1"/>
  <c r="AD106" i="1"/>
  <c r="AD90" i="1"/>
  <c r="AD103" i="1"/>
  <c r="AD109" i="1"/>
  <c r="AD79" i="1"/>
  <c r="AD108" i="1"/>
  <c r="AD64" i="1"/>
  <c r="AD88" i="1"/>
  <c r="AD101" i="1"/>
  <c r="AD91" i="1"/>
  <c r="AD99" i="1"/>
  <c r="AD105" i="1"/>
  <c r="AD94" i="1"/>
  <c r="AD53" i="1"/>
  <c r="AD100" i="1"/>
  <c r="AD98" i="1"/>
  <c r="AD84" i="1"/>
  <c r="AD93" i="1"/>
  <c r="AD82" i="1"/>
  <c r="AD73" i="1"/>
  <c r="AD89" i="1"/>
  <c r="AD97" i="1"/>
  <c r="AD95" i="1"/>
  <c r="AD67" i="1"/>
  <c r="AD92" i="1"/>
  <c r="AD77" i="1"/>
  <c r="AD87" i="1"/>
  <c r="AD50" i="1"/>
  <c r="AD86" i="1"/>
  <c r="AD83" i="1"/>
  <c r="AD78" i="1"/>
  <c r="AD102" i="1"/>
  <c r="AD80" i="1"/>
  <c r="AD71" i="1"/>
  <c r="AD70" i="1"/>
  <c r="AD36" i="1"/>
  <c r="AD69" i="1"/>
  <c r="AD76" i="1"/>
  <c r="AD22" i="1"/>
  <c r="AD66" i="1"/>
  <c r="AD68" i="1"/>
  <c r="AD37" i="1"/>
  <c r="AD72" i="1"/>
  <c r="AD60" i="1"/>
  <c r="AD75" i="1"/>
  <c r="AD63" i="1"/>
  <c r="AD62" i="1"/>
  <c r="AD57" i="1"/>
  <c r="AD55" i="1"/>
  <c r="AD65" i="1"/>
  <c r="AD59" i="1"/>
  <c r="AD58" i="1"/>
  <c r="AD33" i="1"/>
  <c r="AD54" i="1"/>
  <c r="AD81" i="1"/>
  <c r="AD56" i="1"/>
  <c r="AD52" i="1"/>
  <c r="AD34" i="1"/>
  <c r="AD61" i="1"/>
  <c r="AD96" i="1"/>
  <c r="AD51" i="1"/>
  <c r="AD46" i="1"/>
  <c r="AD49" i="1"/>
  <c r="AD48" i="1"/>
  <c r="AD45" i="1"/>
  <c r="AD44" i="1"/>
  <c r="AD47" i="1"/>
  <c r="AD42" i="1"/>
  <c r="AD43" i="1"/>
  <c r="AD28" i="1"/>
  <c r="AD85" i="1"/>
  <c r="AD41" i="1"/>
  <c r="AD40" i="1"/>
  <c r="AD38" i="1"/>
  <c r="AD39" i="1"/>
  <c r="AD23" i="1"/>
  <c r="AD35" i="1"/>
  <c r="AD74" i="1"/>
  <c r="AD32" i="1"/>
  <c r="AD31" i="1"/>
  <c r="AD30" i="1"/>
  <c r="AD29" i="1"/>
  <c r="AD26" i="1"/>
  <c r="AD20" i="1"/>
  <c r="AD24" i="1"/>
  <c r="AD27" i="1"/>
  <c r="AD25" i="1"/>
  <c r="AD19" i="1"/>
  <c r="AD21" i="1"/>
  <c r="AD18" i="1"/>
  <c r="AD17" i="1"/>
  <c r="AD16" i="1"/>
  <c r="AD15" i="1"/>
  <c r="AD14" i="1"/>
  <c r="AD12" i="1"/>
  <c r="AD13" i="1"/>
  <c r="AD11" i="1"/>
  <c r="AD10" i="1"/>
  <c r="AD9" i="1"/>
  <c r="AD8" i="1"/>
  <c r="AD7" i="1"/>
  <c r="AD6" i="1"/>
  <c r="AD5" i="1"/>
  <c r="AD4" i="1"/>
  <c r="AD3" i="1"/>
  <c r="AD2" i="1"/>
  <c r="AC104" i="1"/>
  <c r="AC107" i="1"/>
  <c r="AC110" i="1"/>
  <c r="AC106" i="1"/>
  <c r="AC90" i="1"/>
  <c r="AC103" i="1"/>
  <c r="AC109" i="1"/>
  <c r="AC79" i="1"/>
  <c r="AC108" i="1"/>
  <c r="AC64" i="1"/>
  <c r="AC88" i="1"/>
  <c r="AC101" i="1"/>
  <c r="AC91" i="1"/>
  <c r="AC99" i="1"/>
  <c r="AC105" i="1"/>
  <c r="AC94" i="1"/>
  <c r="AC53" i="1"/>
  <c r="AC100" i="1"/>
  <c r="AC98" i="1"/>
  <c r="AC84" i="1"/>
  <c r="AC93" i="1"/>
  <c r="AC82" i="1"/>
  <c r="AC73" i="1"/>
  <c r="AC89" i="1"/>
  <c r="AC97" i="1"/>
  <c r="AC95" i="1"/>
  <c r="AC67" i="1"/>
  <c r="AC92" i="1"/>
  <c r="AC77" i="1"/>
  <c r="AC87" i="1"/>
  <c r="AC50" i="1"/>
  <c r="AC86" i="1"/>
  <c r="AC83" i="1"/>
  <c r="AC78" i="1"/>
  <c r="AC102" i="1"/>
  <c r="AC80" i="1"/>
  <c r="AC71" i="1"/>
  <c r="AC70" i="1"/>
  <c r="AC36" i="1"/>
  <c r="AC69" i="1"/>
  <c r="AC76" i="1"/>
  <c r="AC22" i="1"/>
  <c r="AC66" i="1"/>
  <c r="AC68" i="1"/>
  <c r="AC37" i="1"/>
  <c r="AC72" i="1"/>
  <c r="AC60" i="1"/>
  <c r="AC75" i="1"/>
  <c r="AC63" i="1"/>
  <c r="AC62" i="1"/>
  <c r="AC57" i="1"/>
  <c r="AC55" i="1"/>
  <c r="AC65" i="1"/>
  <c r="AC59" i="1"/>
  <c r="AC58" i="1"/>
  <c r="AC33" i="1"/>
  <c r="AC54" i="1"/>
  <c r="AC81" i="1"/>
  <c r="AC56" i="1"/>
  <c r="AC52" i="1"/>
  <c r="AC34" i="1"/>
  <c r="AC61" i="1"/>
  <c r="AC96" i="1"/>
  <c r="AC51" i="1"/>
  <c r="AC46" i="1"/>
  <c r="AC49" i="1"/>
  <c r="AC48" i="1"/>
  <c r="AC45" i="1"/>
  <c r="AC44" i="1"/>
  <c r="AC47" i="1"/>
  <c r="AC42" i="1"/>
  <c r="AC43" i="1"/>
  <c r="AC28" i="1"/>
  <c r="AC85" i="1"/>
  <c r="AC41" i="1"/>
  <c r="AC40" i="1"/>
  <c r="AC38" i="1"/>
  <c r="AC39" i="1"/>
  <c r="AC23" i="1"/>
  <c r="AC35" i="1"/>
  <c r="AC74" i="1"/>
  <c r="AC32" i="1"/>
  <c r="AC31" i="1"/>
  <c r="AC30" i="1"/>
  <c r="AC29" i="1"/>
  <c r="AC26" i="1"/>
  <c r="AC20" i="1"/>
  <c r="AC24" i="1"/>
  <c r="AC27" i="1"/>
  <c r="AC25" i="1"/>
  <c r="AC19" i="1"/>
  <c r="AC21" i="1"/>
  <c r="AC18" i="1"/>
  <c r="AC17" i="1"/>
  <c r="AC16" i="1"/>
  <c r="AC15" i="1"/>
  <c r="AC14" i="1"/>
  <c r="AC12" i="1"/>
  <c r="AC13" i="1"/>
  <c r="AC11" i="1"/>
  <c r="AC10" i="1"/>
  <c r="AC9" i="1"/>
  <c r="AC8" i="1"/>
  <c r="AC7" i="1"/>
  <c r="AC6" i="1"/>
  <c r="AC5" i="1"/>
  <c r="AC4" i="1"/>
  <c r="AC3" i="1"/>
  <c r="AC2" i="1"/>
  <c r="AB104" i="1"/>
  <c r="AB107" i="1"/>
  <c r="AB110" i="1"/>
  <c r="AB106" i="1"/>
  <c r="AB90" i="1"/>
  <c r="AB103" i="1"/>
  <c r="AB109" i="1"/>
  <c r="AB79" i="1"/>
  <c r="AB108" i="1"/>
  <c r="AB64" i="1"/>
  <c r="AB88" i="1"/>
  <c r="AB101" i="1"/>
  <c r="AB91" i="1"/>
  <c r="AB99" i="1"/>
  <c r="AB105" i="1"/>
  <c r="AB94" i="1"/>
  <c r="AB53" i="1"/>
  <c r="AB100" i="1"/>
  <c r="AB98" i="1"/>
  <c r="AB84" i="1"/>
  <c r="AB93" i="1"/>
  <c r="AB82" i="1"/>
  <c r="AB73" i="1"/>
  <c r="AB89" i="1"/>
  <c r="AB97" i="1"/>
  <c r="AB95" i="1"/>
  <c r="AB67" i="1"/>
  <c r="AB92" i="1"/>
  <c r="AB77" i="1"/>
  <c r="AB87" i="1"/>
  <c r="AB50" i="1"/>
  <c r="AB86" i="1"/>
  <c r="AB83" i="1"/>
  <c r="AB78" i="1"/>
  <c r="AB102" i="1"/>
  <c r="AB80" i="1"/>
  <c r="AB71" i="1"/>
  <c r="AB70" i="1"/>
  <c r="AB36" i="1"/>
  <c r="AB69" i="1"/>
  <c r="AB76" i="1"/>
  <c r="AB22" i="1"/>
  <c r="AB66" i="1"/>
  <c r="AB68" i="1"/>
  <c r="AB37" i="1"/>
  <c r="AB72" i="1"/>
  <c r="AB60" i="1"/>
  <c r="AB75" i="1"/>
  <c r="AB63" i="1"/>
  <c r="AB62" i="1"/>
  <c r="AB57" i="1"/>
  <c r="AB55" i="1"/>
  <c r="AB65" i="1"/>
  <c r="AB59" i="1"/>
  <c r="AB58" i="1"/>
  <c r="AB33" i="1"/>
  <c r="AB54" i="1"/>
  <c r="AB81" i="1"/>
  <c r="AB56" i="1"/>
  <c r="AB52" i="1"/>
  <c r="AB34" i="1"/>
  <c r="AB61" i="1"/>
  <c r="AB96" i="1"/>
  <c r="AB51" i="1"/>
  <c r="AB46" i="1"/>
  <c r="AB49" i="1"/>
  <c r="AB48" i="1"/>
  <c r="AB45" i="1"/>
  <c r="AB44" i="1"/>
  <c r="AB47" i="1"/>
  <c r="AB42" i="1"/>
  <c r="AB43" i="1"/>
  <c r="AB28" i="1"/>
  <c r="AB85" i="1"/>
  <c r="AB41" i="1"/>
  <c r="AB40" i="1"/>
  <c r="AB38" i="1"/>
  <c r="AB39" i="1"/>
  <c r="AB23" i="1"/>
  <c r="AB35" i="1"/>
  <c r="AB74" i="1"/>
  <c r="AB32" i="1"/>
  <c r="AB31" i="1"/>
  <c r="AB30" i="1"/>
  <c r="AB29" i="1"/>
  <c r="AB26" i="1"/>
  <c r="AB20" i="1"/>
  <c r="AB24" i="1"/>
  <c r="AB27" i="1"/>
  <c r="AB25" i="1"/>
  <c r="AB19" i="1"/>
  <c r="AB21" i="1"/>
  <c r="AB18" i="1"/>
  <c r="AB17" i="1"/>
  <c r="AB16" i="1"/>
  <c r="AB15" i="1"/>
  <c r="AB14" i="1"/>
  <c r="AB12" i="1"/>
  <c r="AB13" i="1"/>
  <c r="AB11" i="1"/>
  <c r="AB10" i="1"/>
  <c r="AB9" i="1"/>
  <c r="AB8" i="1"/>
  <c r="AB7" i="1"/>
  <c r="AB6" i="1"/>
  <c r="AB5" i="1"/>
  <c r="AB4" i="1"/>
  <c r="AB2" i="1"/>
  <c r="AB3" i="1"/>
  <c r="X110" i="1"/>
  <c r="X109" i="1"/>
  <c r="X103" i="1"/>
  <c r="X100" i="1"/>
  <c r="X98" i="1"/>
  <c r="X96" i="1"/>
  <c r="X108" i="1"/>
  <c r="X99" i="1"/>
  <c r="X92" i="1"/>
  <c r="X97" i="1"/>
  <c r="X94" i="1"/>
  <c r="X106" i="1"/>
  <c r="X107" i="1"/>
  <c r="X88" i="1"/>
  <c r="X86" i="1"/>
  <c r="X105" i="1"/>
  <c r="X89" i="1"/>
  <c r="X83" i="1"/>
  <c r="X81" i="1"/>
  <c r="X104" i="1"/>
  <c r="X85" i="1"/>
  <c r="X79" i="1"/>
  <c r="X82" i="1"/>
  <c r="X78" i="1"/>
  <c r="X69" i="1"/>
  <c r="X68" i="1"/>
  <c r="X66" i="1"/>
  <c r="X75" i="1"/>
  <c r="X74" i="1"/>
  <c r="X101" i="1"/>
  <c r="X102" i="1"/>
  <c r="X63" i="1"/>
  <c r="X57" i="1"/>
  <c r="X93" i="1"/>
  <c r="X95" i="1"/>
  <c r="X91" i="1"/>
  <c r="X52" i="1"/>
  <c r="X50" i="1"/>
  <c r="X46" i="1"/>
  <c r="X90" i="1"/>
  <c r="X48" i="1"/>
  <c r="X45" i="1"/>
  <c r="X84" i="1"/>
  <c r="X87" i="1"/>
  <c r="X42" i="1"/>
  <c r="X80" i="1"/>
  <c r="X38" i="1"/>
  <c r="X77" i="1"/>
  <c r="X76" i="1"/>
  <c r="X71" i="1"/>
  <c r="X70" i="1"/>
  <c r="X67" i="1"/>
  <c r="X34" i="1"/>
  <c r="X36" i="1"/>
  <c r="X73" i="1"/>
  <c r="X72" i="1"/>
  <c r="X60" i="1"/>
  <c r="X65" i="1"/>
  <c r="X64" i="1"/>
  <c r="X62" i="1"/>
  <c r="X61" i="1"/>
  <c r="X55" i="1"/>
  <c r="X59" i="1"/>
  <c r="X58" i="1"/>
  <c r="X54" i="1"/>
  <c r="X56" i="1"/>
  <c r="X51" i="1"/>
  <c r="X29" i="1"/>
  <c r="X47" i="1"/>
  <c r="X31" i="1"/>
  <c r="X53" i="1"/>
  <c r="X49" i="1"/>
  <c r="X27" i="1"/>
  <c r="X26" i="1"/>
  <c r="X25" i="1"/>
  <c r="X24" i="1"/>
  <c r="X44" i="1"/>
  <c r="X23" i="1"/>
  <c r="X22" i="1"/>
  <c r="X43" i="1"/>
  <c r="X41" i="1"/>
  <c r="X40" i="1"/>
  <c r="X19" i="1"/>
  <c r="X21" i="1"/>
  <c r="X39" i="1"/>
  <c r="X37" i="1"/>
  <c r="X17" i="1"/>
  <c r="X35" i="1"/>
  <c r="X12" i="1"/>
  <c r="X33" i="1"/>
  <c r="X32" i="1"/>
  <c r="X30" i="1"/>
  <c r="X11" i="1"/>
  <c r="X28" i="1"/>
  <c r="X10" i="1"/>
  <c r="X8" i="1"/>
  <c r="X20" i="1"/>
  <c r="X18" i="1"/>
  <c r="X16" i="1"/>
  <c r="X15" i="1"/>
  <c r="X14" i="1"/>
  <c r="X13" i="1"/>
  <c r="X4" i="1"/>
  <c r="X3" i="1"/>
  <c r="X2" i="1"/>
  <c r="X9" i="1"/>
  <c r="X7" i="1"/>
  <c r="X6" i="1"/>
  <c r="X5" i="1"/>
  <c r="AA66" i="1"/>
  <c r="AA4" i="1"/>
  <c r="AA98" i="1"/>
  <c r="AA69" i="1"/>
  <c r="AA49" i="1"/>
  <c r="AA60" i="1"/>
  <c r="AA108" i="1"/>
  <c r="AA54" i="1"/>
  <c r="AA27" i="1"/>
  <c r="AA39" i="1"/>
  <c r="AA97" i="1"/>
  <c r="AA85" i="1"/>
  <c r="AA102" i="1"/>
  <c r="AA55" i="1"/>
  <c r="AA12" i="1"/>
  <c r="AA83" i="1"/>
  <c r="AA41" i="1"/>
  <c r="AA65" i="1"/>
  <c r="AA56" i="1"/>
  <c r="AA18" i="1"/>
  <c r="AA30" i="1"/>
  <c r="AA51" i="1"/>
  <c r="AA43" i="1"/>
  <c r="AA14" i="1"/>
  <c r="AA80" i="1"/>
  <c r="AA6" i="1"/>
  <c r="AA10" i="1"/>
  <c r="AA13" i="1"/>
  <c r="AA8" i="1"/>
  <c r="AA20" i="1"/>
  <c r="AA34" i="1"/>
  <c r="AA109" i="1"/>
  <c r="AA26" i="1"/>
  <c r="AA15" i="1"/>
  <c r="AA110" i="1"/>
  <c r="AA61" i="1"/>
  <c r="AA42" i="1"/>
  <c r="AA9" i="1"/>
  <c r="AA21" i="1"/>
  <c r="AA106" i="1"/>
  <c r="AA63" i="1"/>
  <c r="AA35" i="1"/>
  <c r="AA3" i="1"/>
  <c r="AA44" i="1"/>
  <c r="AA40" i="1"/>
  <c r="AA32" i="1"/>
  <c r="AA78" i="1"/>
  <c r="AA24" i="1"/>
  <c r="AA101" i="1"/>
  <c r="AA31" i="1"/>
  <c r="AA59" i="1"/>
  <c r="AA2" i="1"/>
  <c r="AA48" i="1"/>
  <c r="AA71" i="1"/>
  <c r="AA82" i="1"/>
  <c r="AA81" i="1"/>
  <c r="AA45" i="1"/>
  <c r="AA36" i="1"/>
  <c r="AA7" i="1"/>
  <c r="AA103" i="1"/>
  <c r="AA107" i="1"/>
  <c r="AA16" i="1"/>
  <c r="AA87" i="1"/>
  <c r="AA89" i="1"/>
  <c r="AA17" i="1"/>
  <c r="AA5" i="1"/>
  <c r="AA19" i="1"/>
  <c r="AA25" i="1"/>
  <c r="AA92" i="1"/>
  <c r="AA86" i="1"/>
  <c r="AA96" i="1"/>
  <c r="AA74" i="1"/>
  <c r="AA70" i="1"/>
  <c r="AA38" i="1"/>
  <c r="AA95" i="1"/>
  <c r="AA52" i="1"/>
  <c r="AA79" i="1"/>
  <c r="AA72" i="1"/>
  <c r="AA93" i="1"/>
  <c r="AA28" i="1"/>
  <c r="AA84" i="1"/>
  <c r="AA77" i="1"/>
  <c r="AA75" i="1"/>
  <c r="AA57" i="1"/>
  <c r="AA67" i="1"/>
  <c r="AA73" i="1"/>
  <c r="AA11" i="1"/>
  <c r="AA94" i="1"/>
  <c r="AA46" i="1"/>
  <c r="AA90" i="1"/>
  <c r="AA23" i="1"/>
  <c r="AA64" i="1"/>
  <c r="AA105" i="1"/>
  <c r="AA99" i="1"/>
  <c r="AA62" i="1"/>
  <c r="AA29" i="1"/>
  <c r="AA68" i="1"/>
  <c r="AA104" i="1"/>
  <c r="AA88" i="1"/>
  <c r="AA47" i="1"/>
  <c r="AA33" i="1"/>
  <c r="AA91" i="1"/>
  <c r="AA76" i="1"/>
  <c r="AA100" i="1"/>
  <c r="AA58" i="1"/>
  <c r="AA50" i="1"/>
  <c r="AA22" i="1"/>
  <c r="AA53" i="1"/>
  <c r="AA37" i="1"/>
  <c r="Y110" i="1"/>
  <c r="Y109" i="1"/>
  <c r="Y103" i="1"/>
  <c r="Y100" i="1"/>
  <c r="Y98" i="1"/>
  <c r="Y96" i="1"/>
  <c r="Y108" i="1"/>
  <c r="Y99" i="1"/>
  <c r="Y92" i="1"/>
  <c r="Y97" i="1"/>
  <c r="Y94" i="1"/>
  <c r="Y106" i="1"/>
  <c r="Y107" i="1"/>
  <c r="Y88" i="1"/>
  <c r="Y86" i="1"/>
  <c r="Y105" i="1"/>
  <c r="Y89" i="1"/>
  <c r="Y83" i="1"/>
  <c r="Y81" i="1"/>
  <c r="Y104" i="1"/>
  <c r="Y85" i="1"/>
  <c r="Y79" i="1"/>
  <c r="Y82" i="1"/>
  <c r="Y78" i="1"/>
  <c r="Y69" i="1"/>
  <c r="Y68" i="1"/>
  <c r="Y66" i="1"/>
  <c r="Y75" i="1"/>
  <c r="Y74" i="1"/>
  <c r="Y101" i="1"/>
  <c r="Y102" i="1"/>
  <c r="Y63" i="1"/>
  <c r="Y57" i="1"/>
  <c r="Y93" i="1"/>
  <c r="Y95" i="1"/>
  <c r="Y91" i="1"/>
  <c r="Y52" i="1"/>
  <c r="Y50" i="1"/>
  <c r="Y46" i="1"/>
  <c r="Y90" i="1"/>
  <c r="Y48" i="1"/>
  <c r="Y45" i="1"/>
  <c r="Y84" i="1"/>
  <c r="Y87" i="1"/>
  <c r="Y42" i="1"/>
  <c r="Y80" i="1"/>
  <c r="Y38" i="1"/>
  <c r="Y77" i="1"/>
  <c r="Y76" i="1"/>
  <c r="Y71" i="1"/>
  <c r="Y70" i="1"/>
  <c r="Y67" i="1"/>
  <c r="Y34" i="1"/>
  <c r="Y36" i="1"/>
  <c r="Y73" i="1"/>
  <c r="Y72" i="1"/>
  <c r="Y60" i="1"/>
  <c r="Y65" i="1"/>
  <c r="Y64" i="1"/>
  <c r="Y62" i="1"/>
  <c r="Y61" i="1"/>
  <c r="Y55" i="1"/>
  <c r="Y59" i="1"/>
  <c r="Y58" i="1"/>
  <c r="Y54" i="1"/>
  <c r="Y56" i="1"/>
  <c r="Y51" i="1"/>
  <c r="Y29" i="1"/>
  <c r="Y47" i="1"/>
  <c r="Y31" i="1"/>
  <c r="Y53" i="1"/>
  <c r="Y49" i="1"/>
  <c r="Y27" i="1"/>
  <c r="Y26" i="1"/>
  <c r="Y25" i="1"/>
  <c r="Y24" i="1"/>
  <c r="Y44" i="1"/>
  <c r="Y23" i="1"/>
  <c r="Y22" i="1"/>
  <c r="Y43" i="1"/>
  <c r="Y41" i="1"/>
  <c r="Y40" i="1"/>
  <c r="Y19" i="1"/>
  <c r="Y21" i="1"/>
  <c r="Y39" i="1"/>
  <c r="Y37" i="1"/>
  <c r="Y17" i="1"/>
  <c r="Y35" i="1"/>
  <c r="Y12" i="1"/>
  <c r="Y33" i="1"/>
  <c r="Y32" i="1"/>
  <c r="Y30" i="1"/>
  <c r="Y11" i="1"/>
  <c r="Y28" i="1"/>
  <c r="Y10" i="1"/>
  <c r="Y8" i="1"/>
  <c r="Y20" i="1"/>
  <c r="Y18" i="1"/>
  <c r="Y16" i="1"/>
  <c r="Y15" i="1"/>
  <c r="Y14" i="1"/>
  <c r="Y13" i="1"/>
  <c r="Y4" i="1"/>
  <c r="Y3" i="1"/>
  <c r="Y2" i="1"/>
  <c r="Y9" i="1"/>
  <c r="Y7" i="1"/>
  <c r="Y6" i="1"/>
  <c r="Y5" i="1"/>
  <c r="J110" i="1" l="1"/>
  <c r="J109" i="1"/>
  <c r="J108" i="1"/>
  <c r="J105" i="1"/>
  <c r="J104" i="1"/>
  <c r="J103" i="1"/>
  <c r="J100" i="1"/>
  <c r="J98" i="1"/>
  <c r="J96" i="1"/>
  <c r="J99" i="1"/>
  <c r="J93" i="1"/>
  <c r="J92" i="1"/>
  <c r="J97" i="1"/>
  <c r="J91" i="1"/>
  <c r="J94" i="1"/>
  <c r="J88" i="1"/>
  <c r="J86" i="1"/>
  <c r="J89" i="1"/>
  <c r="J84" i="1"/>
  <c r="J83" i="1"/>
  <c r="J81" i="1"/>
  <c r="J85" i="1"/>
  <c r="J80" i="1"/>
  <c r="J79" i="1"/>
  <c r="J82" i="1"/>
  <c r="J78" i="1"/>
  <c r="J77" i="1"/>
  <c r="J71" i="1"/>
  <c r="J70" i="1"/>
  <c r="J69" i="1"/>
  <c r="J68" i="1"/>
  <c r="J67" i="1"/>
  <c r="J66" i="1"/>
  <c r="J75" i="1"/>
  <c r="J74" i="1"/>
  <c r="J60" i="1"/>
  <c r="J63" i="1"/>
  <c r="J57" i="1"/>
  <c r="J55" i="1"/>
  <c r="J54" i="1"/>
  <c r="J56" i="1"/>
  <c r="J52" i="1"/>
  <c r="J51" i="1"/>
  <c r="J50" i="1"/>
  <c r="J47" i="1"/>
  <c r="J46" i="1"/>
  <c r="J48" i="1"/>
  <c r="J45" i="1"/>
  <c r="J42" i="1"/>
  <c r="J38" i="1"/>
  <c r="J34" i="1"/>
  <c r="J36" i="1"/>
  <c r="J29" i="1"/>
  <c r="J31" i="1"/>
  <c r="J27" i="1"/>
  <c r="J26" i="1"/>
  <c r="J25" i="1"/>
  <c r="J24" i="1"/>
  <c r="J23" i="1"/>
  <c r="J22" i="1"/>
  <c r="J19" i="1"/>
  <c r="J21" i="1"/>
  <c r="J20" i="1"/>
  <c r="J17" i="1"/>
  <c r="J12" i="1"/>
  <c r="J11" i="1"/>
  <c r="J10" i="1"/>
  <c r="J8" i="1"/>
  <c r="J4" i="1"/>
  <c r="J3" i="1"/>
  <c r="J2" i="1"/>
</calcChain>
</file>

<file path=xl/sharedStrings.xml><?xml version="1.0" encoding="utf-8"?>
<sst xmlns="http://schemas.openxmlformats.org/spreadsheetml/2006/main" count="396" uniqueCount="271">
  <si>
    <t>⭐</t>
  </si>
  <si>
    <t>ATK</t>
  </si>
  <si>
    <t>DEF</t>
  </si>
  <si>
    <t>Brendan &amp; Sceptile</t>
  </si>
  <si>
    <t>Grimsley &amp; Liepard</t>
  </si>
  <si>
    <t>Crasher Wake &amp; Floatzel</t>
  </si>
  <si>
    <t>Koga &amp; Crobat</t>
  </si>
  <si>
    <t>Bugsy &amp; Mega Beedrill</t>
  </si>
  <si>
    <t>Blue &amp; Mega Pidgeot</t>
  </si>
  <si>
    <t>Agatha &amp; Gengar</t>
  </si>
  <si>
    <t>Will &amp; Xatu</t>
  </si>
  <si>
    <t>Sophocles &amp; Togedemaru</t>
  </si>
  <si>
    <t>Roxie &amp; Whirlipede</t>
  </si>
  <si>
    <t>Brycen &amp; Cryogonal</t>
  </si>
  <si>
    <t>Karen &amp; Houndoom</t>
  </si>
  <si>
    <t>Nanu &amp; Persian</t>
  </si>
  <si>
    <t>Bugsy &amp; Beedrill</t>
  </si>
  <si>
    <t>Blue &amp; Pidgeot</t>
  </si>
  <si>
    <t>Kris &amp; Feraligatr</t>
  </si>
  <si>
    <t>Gardenia &amp; Roserade</t>
  </si>
  <si>
    <t>Noland &amp; Mega Pinsir</t>
  </si>
  <si>
    <t>Noland &amp; Pinsir</t>
  </si>
  <si>
    <t>Whitney &amp; Miltank</t>
  </si>
  <si>
    <t>Viola &amp; Masquerain</t>
  </si>
  <si>
    <t>Flint &amp; Infernape</t>
  </si>
  <si>
    <t>Lorelei &amp; Lapras</t>
  </si>
  <si>
    <t>Kahili &amp; Toucannon</t>
  </si>
  <si>
    <t>Clair &amp; Kingdra</t>
  </si>
  <si>
    <t>Brock &amp; Onix</t>
  </si>
  <si>
    <t>Candice &amp; Abomasnow</t>
  </si>
  <si>
    <t>Hilbert &amp; Oshawott</t>
  </si>
  <si>
    <t>Winona &amp; Pelipper</t>
  </si>
  <si>
    <t>Cheren &amp; Stoutland</t>
  </si>
  <si>
    <t>Janine &amp; Ariados</t>
  </si>
  <si>
    <t>Leaf &amp; Eevee</t>
  </si>
  <si>
    <t>Shauntal &amp; Chandelure</t>
  </si>
  <si>
    <t>Skyla &amp; Swanna</t>
  </si>
  <si>
    <t>Acerola &amp; Palossand</t>
  </si>
  <si>
    <t>Korrina &amp; Mega Lucario</t>
  </si>
  <si>
    <t>Mina &amp; Granbull</t>
  </si>
  <si>
    <t>Erika &amp; Vileplume</t>
  </si>
  <si>
    <t>Flannery &amp; Torkoal</t>
  </si>
  <si>
    <t>Bruno &amp; Machamp</t>
  </si>
  <si>
    <t>Lyra &amp; Meganium</t>
  </si>
  <si>
    <t>Thorton &amp; Bronzong</t>
  </si>
  <si>
    <t>Lyra &amp; Bayleef</t>
  </si>
  <si>
    <t>Lyra &amp; Chikorita</t>
  </si>
  <si>
    <t>Korrina &amp; Lucario</t>
  </si>
  <si>
    <t>Pryce &amp; Dewgong</t>
  </si>
  <si>
    <t>Tate &amp; Solrock</t>
  </si>
  <si>
    <t>Hapu &amp; Mudsdale</t>
  </si>
  <si>
    <t>Hilda &amp; Emboar</t>
  </si>
  <si>
    <t>Liza &amp; Lunatone</t>
  </si>
  <si>
    <t>Sygna Suit Brock &amp; Tyranitar</t>
  </si>
  <si>
    <t>Cheryl &amp; Blissey</t>
  </si>
  <si>
    <t>Marlon &amp; Carracosta</t>
  </si>
  <si>
    <t>Norman &amp; Slaking</t>
  </si>
  <si>
    <t>Wulfric &amp; Avalugg</t>
  </si>
  <si>
    <t>SYNC PAIR</t>
  </si>
  <si>
    <t>Natural BULK</t>
  </si>
  <si>
    <t>HP</t>
  </si>
  <si>
    <t>Kukui &amp; Lycanroc</t>
  </si>
  <si>
    <t>Base</t>
  </si>
  <si>
    <t>Sygna Suit Red &amp; Charizard</t>
  </si>
  <si>
    <t>660 / 380 / 129 / 380 / 129 / 265</t>
  </si>
  <si>
    <t>660 / 456 / 129 / 456 / 129 / 265</t>
  </si>
  <si>
    <t>Sygna Suit Red &amp; Mega Charizard X</t>
  </si>
  <si>
    <t>533 / 244 / 165 / 80 / 159 / 407</t>
  </si>
  <si>
    <t>707 / 125 / 116 / 207 / 149 / 168</t>
  </si>
  <si>
    <t>771 / 127 / 119 / 211 / 157 / 171</t>
  </si>
  <si>
    <t>802 / 131 / 124 / 217 / 175 / 177</t>
  </si>
  <si>
    <t>564 / 129 / 130 / 251 / 148 / 406</t>
  </si>
  <si>
    <t>Calem &amp; Meowstic</t>
  </si>
  <si>
    <t>846 / 357 / 93 / 143 / 95 / 151</t>
  </si>
  <si>
    <t>585 / 121 / 165 / 223 / 221 / 247</t>
  </si>
  <si>
    <t>506 / 327 / 122 / 327 / 122 / 248</t>
  </si>
  <si>
    <t>489 / 159 / 169 / 123 / 160 / 204</t>
  </si>
  <si>
    <t>613 / 48 / 141 / 197 / 237 / 195</t>
  </si>
  <si>
    <t>670 / 69 / 165 / 223 / 264 / 220</t>
  </si>
  <si>
    <t>540 / 336 / 136 / 38 / 136 / 124</t>
  </si>
  <si>
    <t>595 / 366 / 160 / 59 / 160 / 148</t>
  </si>
  <si>
    <t>454 / 222 / 142 / 222 / 154 / 392</t>
  </si>
  <si>
    <t>507 / 248 / 166 / 248 / 178 / 424</t>
  </si>
  <si>
    <t>468 / 306 / 158 / 118 / 122 / 355</t>
  </si>
  <si>
    <t>Roxie &amp; Scolipede</t>
  </si>
  <si>
    <t>480 / 325 / 161 / 120 / 124 / 369</t>
  </si>
  <si>
    <t>438 / 335 / 123 / 314 / 102 / 169</t>
  </si>
  <si>
    <t>490 / 365 / 147 / 343 / 125 / 194</t>
  </si>
  <si>
    <t>438 / 402 / 123 / 314 / 102 / 202</t>
  </si>
  <si>
    <t>490 / 438 / 147 / 343 / 125 / 232</t>
  </si>
  <si>
    <t>484 / 243 / 179 / 237 / 81 / 156</t>
  </si>
  <si>
    <t>537 / 270 / 204 / 264 / 103 / 180</t>
  </si>
  <si>
    <t>640 / 203 / 207 / 47 / 148 / 227</t>
  </si>
  <si>
    <t>563 / 199 / 177 / 64 / 141 / 239</t>
  </si>
  <si>
    <t>619 / 225 / 202 / 86 / 165 / 266</t>
  </si>
  <si>
    <t>507 / 254 / 176 / 122 / 80 / 137</t>
  </si>
  <si>
    <t>561 / 281 / 201 / 145 / 102 / 161</t>
  </si>
  <si>
    <t>608 / 196 / 165 / 214 / 165 / 217</t>
  </si>
  <si>
    <t>665 / 222 / 190 / 240 / 190 / 243</t>
  </si>
  <si>
    <t>636 / 182 / 208 / 142 / 209 / 221</t>
  </si>
  <si>
    <t>624 / 257 / 128 / 116 / 115 / 297</t>
  </si>
  <si>
    <t>513 / 358 / 145 / 379 / 145 / 421</t>
  </si>
  <si>
    <t>542 / 221 / 203 / 146 / 203 / 230</t>
  </si>
  <si>
    <t>566 / 225 / 207 / 149 / 207 / 250</t>
  </si>
  <si>
    <t>630 / 233 / 214 / 154 / 214 / 260</t>
  </si>
  <si>
    <t>Hilbert &amp; Dewott</t>
  </si>
  <si>
    <t>Hilbert &amp; Samurott</t>
  </si>
  <si>
    <t>517 / 130 / 166 / 380 / 166 / 304</t>
  </si>
  <si>
    <t>517 / 130 / 166 / 456 / 166 / 364</t>
  </si>
  <si>
    <t>507 / 316 / 121 / 41 / 101 / 103</t>
  </si>
  <si>
    <t>561 / 346 / 144 / 62 / 124 / 126</t>
  </si>
  <si>
    <t>734 / 81 / 45 / 176 / 202 / 136</t>
  </si>
  <si>
    <t>793 / 103 / 66 / 201 / 228 / 160</t>
  </si>
  <si>
    <t>460 / 114 / 105 / 356 / 147 / 222</t>
  </si>
  <si>
    <t>524 / 225 / 127 / 158 / 129 / 237</t>
  </si>
  <si>
    <t>578 / 252 / 151 / 183 / 153 / 264</t>
  </si>
  <si>
    <t>592 / 295 / 110 / 120 / 127 / 268</t>
  </si>
  <si>
    <t>416 / 120 / 101 / 354 / 209 / 303</t>
  </si>
  <si>
    <t>560 / 244 / 144 / 309 / 145 / 242</t>
  </si>
  <si>
    <t>461 / 81 / 200 / 213 / 177 / 195</t>
  </si>
  <si>
    <t>514 / 103 / 226 / 239 / 202 / 220</t>
  </si>
  <si>
    <t>626 / 116 / 120 / 156 / 158 / 138</t>
  </si>
  <si>
    <t>683 / 139 / 143 / 180 / 182 / 162</t>
  </si>
  <si>
    <t>504 / 334 / 180 / 102 / 123 / 159</t>
  </si>
  <si>
    <t>557 / 364 / 205 / 125 / 147 / 184</t>
  </si>
  <si>
    <t>608 / 244 / 73 / 257 / 146 / 160</t>
  </si>
  <si>
    <t>664 / 271 / 95 / 284 / 170 / 184</t>
  </si>
  <si>
    <t>Clay &amp; Seismitoad</t>
  </si>
  <si>
    <t>473 / 220 / 144 / 161 / 161 / 255</t>
  </si>
  <si>
    <t>525 / 246 / 168 / 186 / 185 / 282</t>
  </si>
  <si>
    <t>507 / 218 / 138 / 158 / 105 / 197</t>
  </si>
  <si>
    <t>561 / 244 / 162 / 183 / 128 / 223</t>
  </si>
  <si>
    <t>Lt. Surge &amp; Electrode</t>
  </si>
  <si>
    <t>473 / 145 / 142 / 198 / 142 / 422</t>
  </si>
  <si>
    <t>525 / 169 / 166 / 224 / 166 / 454</t>
  </si>
  <si>
    <t>494 / 219 / 140 / 142 / 162 / 365</t>
  </si>
  <si>
    <t>Ramos &amp; Victreebel</t>
  </si>
  <si>
    <t>489 / 235 / 128 / 161 / 141 / 257</t>
  </si>
  <si>
    <t>542 / 262 / 152 / 186 / 165 / 284</t>
  </si>
  <si>
    <t>Roark &amp; Rampardos</t>
  </si>
  <si>
    <t>832 / 338 / 102 / 101 / 100 / 199</t>
  </si>
  <si>
    <t>896 / 368 / 125 / 124 / 123 / 225</t>
  </si>
  <si>
    <t>529 / 126 / 192 / 226 / 208 / 264</t>
  </si>
  <si>
    <t>499 / 200 / 113 / 200 / 142 / 351</t>
  </si>
  <si>
    <t>552 / 226 / 136 / 226 / 166 / 382</t>
  </si>
  <si>
    <t>441 / 240 / 222 / 238 / 220 / 181</t>
  </si>
  <si>
    <t>466 / 194 / 139 / 194 / 176 / 237</t>
  </si>
  <si>
    <t>518 / 220 / 163 / 220 / 201 / 264</t>
  </si>
  <si>
    <t>788 / 217 / 87 / 65 / 103 / 183</t>
  </si>
  <si>
    <t>849 / 243 / 109 / 87 / 126 / 208</t>
  </si>
  <si>
    <t>Brawly &amp; Hariyama</t>
  </si>
  <si>
    <t>Roxanne &amp; Probopass</t>
  </si>
  <si>
    <t>364 / 119 / 204 / 125 / 204 / 106</t>
  </si>
  <si>
    <t>412 / 142 / 230 / 148 / 230 / 129</t>
  </si>
  <si>
    <t>446 / 334 / 84 / 120 / 104 / 314</t>
  </si>
  <si>
    <t>498 / 364 / 106 / 143 / 127 / 343</t>
  </si>
  <si>
    <t>446 / 400 / 84 / 120 / 104 / 376</t>
  </si>
  <si>
    <t>498 / 436 / 106 / 143 / 127 / 411</t>
  </si>
  <si>
    <t>562 / 367 / 141 / 83 / 141 / 302</t>
  </si>
  <si>
    <t>562 / 440 / 169 / 83 / 141 / 302</t>
  </si>
  <si>
    <t>473 / 180 / 202 / 241 / 202 / 366</t>
  </si>
  <si>
    <t>472 / 222 / 182 / 132 / 182 / 408</t>
  </si>
  <si>
    <t>Phoebe &amp; Dusknoir</t>
  </si>
  <si>
    <t>543 / 209 / 240 / 149 / 244 / 171</t>
  </si>
  <si>
    <t>Maylene &amp; Medicham</t>
  </si>
  <si>
    <t>526 / 127 / 182 / 118 / 182 / 237</t>
  </si>
  <si>
    <t>579 / 150 / 207 / 141 / 207 / 264</t>
  </si>
  <si>
    <t>Olivia &amp; Lycanroc</t>
  </si>
  <si>
    <t>528 / 401 / 146 / 80 / 146 / 244</t>
  </si>
  <si>
    <t>438 / 219 / 166 / 98 / 120 / 135</t>
  </si>
  <si>
    <t>489 / 245 / 191 / 121 / 143 / 159</t>
  </si>
  <si>
    <t>597 / 189 / 152 / 107 / 177 / 275</t>
  </si>
  <si>
    <t>Grant &amp; Aurorus</t>
  </si>
  <si>
    <t>474 / 283 / 145 / 283 / 182 / 385</t>
  </si>
  <si>
    <t>Wikstrom &amp; Aegislash</t>
  </si>
  <si>
    <t>542 / 85 / 221 / 85 / 221 / 266</t>
  </si>
  <si>
    <t>542 / 255 / 66 / 255 / 66 / 266</t>
  </si>
  <si>
    <t>468 / 219 / 182 / 123 / 145 / 323</t>
  </si>
  <si>
    <t>584 / 307 / 126 / 179 / 107 / 183</t>
  </si>
  <si>
    <t>526 / 401 / 160 / 146 / 158 / 243</t>
  </si>
  <si>
    <t>Blaine &amp; Rapidash</t>
  </si>
  <si>
    <t>639 / 183 / 144 / 145 / 148 / 451</t>
  </si>
  <si>
    <t>463 / 212 / 164 / 124 / 159 / 234</t>
  </si>
  <si>
    <t>515 / 238 / 189 / 148 / 184 / 261</t>
  </si>
  <si>
    <t>485 / 142 / 120 / 340 / 161 / 369</t>
  </si>
  <si>
    <t>Mega Gengar</t>
  </si>
  <si>
    <t>485 / 142 / 120 / 408 / 177 / 405</t>
  </si>
  <si>
    <t>516 / 304 / 157 / 346 / 157 / 328</t>
  </si>
  <si>
    <t>516 / 304 / 172 / 380 / 157 / 393</t>
  </si>
  <si>
    <t>Mega Houndoom</t>
  </si>
  <si>
    <t>Marshal &amp; Conkeldurr</t>
  </si>
  <si>
    <t>528 / 305 / 128 / 122 / 80 / 127</t>
  </si>
  <si>
    <t>Steven &amp; Metagross</t>
  </si>
  <si>
    <t>443 / 384 / 170 / 125 / 166 / 222</t>
  </si>
  <si>
    <t>543 / 424 / 210 / 165 / 206 / 262</t>
  </si>
  <si>
    <t>Steven &amp; Mega Metagross</t>
  </si>
  <si>
    <t>Cynthia &amp; Garchomp</t>
  </si>
  <si>
    <t>547 / 331 / 144 / 128 / 141 / 325</t>
  </si>
  <si>
    <t>547 / 397 / 172 / 128 / 141 / 325</t>
  </si>
  <si>
    <t>Iris &amp; Haxorus</t>
  </si>
  <si>
    <t>431 / 260 / 136 / 65 / 102 / 165</t>
  </si>
  <si>
    <t>483 / 287 / 160 / 87 / 125 / 190</t>
  </si>
  <si>
    <t>Drake &amp; Salamence</t>
  </si>
  <si>
    <t>497 / 259 / 188 / 255 / 187 / 186</t>
  </si>
  <si>
    <t>Caitlin &amp; Reuniclus</t>
  </si>
  <si>
    <t>505 / 141 / 147 / 377 / 148 / 199</t>
  </si>
  <si>
    <t>Siebold &amp; Clawitzer</t>
  </si>
  <si>
    <t>523 / 141 / 158 / 343 / 158 / 245</t>
  </si>
  <si>
    <t>Siebold (Holiday 2019) &amp; Octillery</t>
  </si>
  <si>
    <t>541 / 139 / 190 / 231 / 190 / 178</t>
  </si>
  <si>
    <t>Marley &amp; Arcanine</t>
  </si>
  <si>
    <t>623 / 174 / 197 / 173 / 178 / 220</t>
  </si>
  <si>
    <t>679 / 199 / 223 / 198 / 203 / 247</t>
  </si>
  <si>
    <t>Hau &amp; Raichu</t>
  </si>
  <si>
    <t>414 / 86 / 143 / 323 / 168 / 248</t>
  </si>
  <si>
    <t>Barry &amp; Empoleon</t>
  </si>
  <si>
    <t>514 / 205 / 143 / 350 / 143 / 230</t>
  </si>
  <si>
    <t>567 / 230 / 167 / 380 / 167 / 256</t>
  </si>
  <si>
    <t>Rosa &amp; Serperior</t>
  </si>
  <si>
    <t>659 / 87 / 192 / 112 / 252 / 178</t>
  </si>
  <si>
    <t>Rosa (Holiday 2019) &amp; Delibird</t>
  </si>
  <si>
    <t>558 / 166 / 208 / 105 / 183 / 221</t>
  </si>
  <si>
    <t>Elesa &amp; Zebstrika</t>
  </si>
  <si>
    <t>788 / 306 / 103 / 169 / 103 / 329</t>
  </si>
  <si>
    <t>Sygna Suit Elesa &amp; Rotom</t>
  </si>
  <si>
    <t>479 / 99 / 261 / 204 / 261 / 280</t>
  </si>
  <si>
    <t>Misty &amp; Starmie</t>
  </si>
  <si>
    <t>557 / 118 / 184 / 197 / 199 / 217</t>
  </si>
  <si>
    <t>612 / 141 / 209 / 223 / 225 / 243</t>
  </si>
  <si>
    <t>Lance &amp; Dragonite</t>
  </si>
  <si>
    <t>516 / 403 / 159 / 402 / 160 / 241</t>
  </si>
  <si>
    <t>616 / 443 / 199 / 442 / 200 / 281</t>
  </si>
  <si>
    <t>Ethan &amp; Typhlosion</t>
  </si>
  <si>
    <t>565 / 131 / 134 / 274 / 136 / 357</t>
  </si>
  <si>
    <t>Sabrina &amp; Alakazam</t>
  </si>
  <si>
    <t>492 / 63 / 160 / 224 / 246 / 326</t>
  </si>
  <si>
    <t>Sabrina &amp; Mega Alakazam</t>
  </si>
  <si>
    <t>492 / 63 / 160 / 268 / 246 / 391</t>
  </si>
  <si>
    <t>Zinnia &amp; Rayquaza</t>
  </si>
  <si>
    <t>506 / 347 / 136 / 347 / 136 / 234</t>
  </si>
  <si>
    <t>Professor Oak &amp; Mew</t>
  </si>
  <si>
    <t>330 / 230 / 230 / 230 / 230 / 230</t>
  </si>
  <si>
    <t>380 / 260 / 260 / 260 / 260 / 260</t>
  </si>
  <si>
    <t>Giovanni &amp; Mewtwo</t>
  </si>
  <si>
    <t>488 / 359 / 96 / 440 / 96 / 390</t>
  </si>
  <si>
    <t>Fantina &amp; Mismagius</t>
  </si>
  <si>
    <t>473 / 121 / 123 / 323 / 161 / 304</t>
  </si>
  <si>
    <t>Glacia &amp; Glalie</t>
  </si>
  <si>
    <t>552 / 201 / 164 / 238 / 164 / 219</t>
  </si>
  <si>
    <t>552 / 201 / 164 / 285 / 164 / 262</t>
  </si>
  <si>
    <t>Glacia &amp; Mega Glalie</t>
  </si>
  <si>
    <t>Valerie &amp; Sylveon</t>
  </si>
  <si>
    <t>506 / 125 / 105 / 325 / 148 / 157</t>
  </si>
  <si>
    <t>Player &amp; Pikachu</t>
  </si>
  <si>
    <t>484 / 239 / 102 / 314 / 136 / 260</t>
  </si>
  <si>
    <t>537 / 266 / 125 / 343 / 160 / 288</t>
  </si>
  <si>
    <t>Player &amp; Torchic</t>
  </si>
  <si>
    <t>581 / 183 / 168 / 179 / 168 / 321</t>
  </si>
  <si>
    <t>636 / 208 / 193 / 204 / 193 / 350</t>
  </si>
  <si>
    <t>Player &amp; Solgaleo</t>
  </si>
  <si>
    <t>529 / 369 / 156 / 315 / 150 / 259</t>
  </si>
  <si>
    <t>SPATK</t>
  </si>
  <si>
    <t>SPDEF</t>
  </si>
  <si>
    <t>SPEED</t>
  </si>
  <si>
    <t>4* BULK</t>
  </si>
  <si>
    <t>5* BULK</t>
  </si>
  <si>
    <t>5* 20/20 BULK</t>
  </si>
  <si>
    <t>4* Lv120</t>
  </si>
  <si>
    <t>Natural STRENGTH</t>
  </si>
  <si>
    <t>5* STRENGTH</t>
  </si>
  <si>
    <t>5* 20/20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</si>
</sst>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u/>
      <sz val="11"/>
      <color rgb="FF585858"/>
      <name val="Arial"/>
    </font>
    <font>
      <sz val="10"/>
      <color rgb="FF585858"/>
      <name val="Arial"/>
    </font>
    <font>
      <sz val="11"/>
      <color rgb="FF585858"/>
      <name val="Arial"/>
    </font>
    <font>
      <u/>
      <sz val="11"/>
      <color rgb="FF585858"/>
      <name val="Arial"/>
      <family val="2"/>
    </font>
    <font>
      <sz val="10"/>
      <color rgb="FF58585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dotted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/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/>
    <xf numFmtId="165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5"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10"/>
  <sheetViews>
    <sheetView tabSelected="1" topLeftCell="P1" zoomScaleNormal="100" workbookViewId="0">
      <selection activeCell="AA2" sqref="AA2"/>
    </sheetView>
  </sheetViews>
  <sheetFormatPr defaultColWidth="14.44140625" defaultRowHeight="15.75" customHeight="1" x14ac:dyDescent="0.25"/>
  <cols>
    <col min="1" max="1" width="33.88671875" customWidth="1"/>
    <col min="2" max="2" width="8" customWidth="1"/>
    <col min="3" max="3" width="27.77734375" customWidth="1"/>
    <col min="4" max="4" width="7.88671875" customWidth="1"/>
    <col min="5" max="5" width="8.88671875" customWidth="1"/>
    <col min="6" max="6" width="9.109375" customWidth="1"/>
    <col min="7" max="7" width="11.33203125" customWidth="1"/>
    <col min="8" max="8" width="11.5546875" customWidth="1"/>
    <col min="9" max="9" width="11.6640625" customWidth="1"/>
    <col min="10" max="10" width="27.77734375" customWidth="1"/>
    <col min="11" max="11" width="7.88671875" customWidth="1"/>
    <col min="12" max="12" width="8.88671875" customWidth="1"/>
    <col min="13" max="13" width="9.109375" customWidth="1"/>
    <col min="14" max="14" width="11.33203125" customWidth="1"/>
    <col min="15" max="15" width="11.5546875" customWidth="1"/>
    <col min="16" max="16" width="11.6640625" customWidth="1"/>
    <col min="17" max="22" width="10.6640625" customWidth="1"/>
    <col min="23" max="23" width="33.88671875" customWidth="1"/>
    <col min="24" max="24" width="18.109375" customWidth="1"/>
    <col min="25" max="25" width="15.109375" customWidth="1"/>
    <col min="26" max="26" width="14.44140625" style="13" customWidth="1"/>
    <col min="27" max="27" width="13.21875" customWidth="1"/>
    <col min="28" max="28" width="18.109375" customWidth="1"/>
    <col min="29" max="29" width="15.109375" style="17" customWidth="1"/>
    <col min="30" max="30" width="16.21875" style="17" customWidth="1"/>
    <col min="31" max="31" width="22.5546875" customWidth="1"/>
  </cols>
  <sheetData>
    <row r="1" spans="1:31" ht="41.25" customHeight="1" thickBot="1" x14ac:dyDescent="0.3">
      <c r="A1" s="8" t="s">
        <v>58</v>
      </c>
      <c r="B1" s="8" t="s">
        <v>0</v>
      </c>
      <c r="C1" s="8" t="s">
        <v>62</v>
      </c>
      <c r="D1" s="11" t="s">
        <v>60</v>
      </c>
      <c r="E1" s="11" t="s">
        <v>1</v>
      </c>
      <c r="F1" s="11" t="s">
        <v>2</v>
      </c>
      <c r="G1" s="11" t="s">
        <v>261</v>
      </c>
      <c r="H1" s="11" t="s">
        <v>262</v>
      </c>
      <c r="I1" s="11" t="s">
        <v>263</v>
      </c>
      <c r="J1" s="11" t="s">
        <v>267</v>
      </c>
      <c r="K1" s="11" t="s">
        <v>60</v>
      </c>
      <c r="L1" s="11" t="s">
        <v>1</v>
      </c>
      <c r="M1" s="11" t="s">
        <v>2</v>
      </c>
      <c r="N1" s="11" t="s">
        <v>261</v>
      </c>
      <c r="O1" s="11" t="s">
        <v>262</v>
      </c>
      <c r="P1" s="11" t="s">
        <v>263</v>
      </c>
      <c r="Q1" s="11" t="s">
        <v>60</v>
      </c>
      <c r="R1" s="11" t="s">
        <v>1</v>
      </c>
      <c r="S1" s="11" t="s">
        <v>2</v>
      </c>
      <c r="T1" s="11" t="s">
        <v>261</v>
      </c>
      <c r="U1" s="11" t="s">
        <v>262</v>
      </c>
      <c r="V1" s="11" t="s">
        <v>263</v>
      </c>
      <c r="W1" s="8" t="s">
        <v>58</v>
      </c>
      <c r="X1" s="8" t="s">
        <v>59</v>
      </c>
      <c r="Y1" s="11" t="s">
        <v>264</v>
      </c>
      <c r="Z1" s="11" t="s">
        <v>265</v>
      </c>
      <c r="AA1" s="11" t="s">
        <v>266</v>
      </c>
      <c r="AB1" s="11" t="s">
        <v>268</v>
      </c>
      <c r="AC1" s="16" t="s">
        <v>264</v>
      </c>
      <c r="AD1" s="16" t="s">
        <v>269</v>
      </c>
      <c r="AE1" s="11" t="s">
        <v>270</v>
      </c>
    </row>
    <row r="2" spans="1:31" ht="14.4" thickTop="1" x14ac:dyDescent="0.25">
      <c r="A2" s="1" t="s">
        <v>224</v>
      </c>
      <c r="B2" s="2">
        <v>5</v>
      </c>
      <c r="C2" s="7" t="s">
        <v>225</v>
      </c>
      <c r="D2" s="7">
        <v>479</v>
      </c>
      <c r="E2" s="7">
        <v>99</v>
      </c>
      <c r="F2" s="7">
        <v>261</v>
      </c>
      <c r="G2" s="7">
        <v>204</v>
      </c>
      <c r="H2" s="7">
        <v>261</v>
      </c>
      <c r="I2" s="7">
        <v>280</v>
      </c>
      <c r="J2" s="7" t="str">
        <f>$C2</f>
        <v>479 / 99 / 261 / 204 / 261 / 280</v>
      </c>
      <c r="K2" s="7"/>
      <c r="L2" s="7"/>
      <c r="M2" s="7"/>
      <c r="N2" s="7"/>
      <c r="O2" s="7"/>
      <c r="P2" s="7"/>
      <c r="Q2" s="3">
        <v>479</v>
      </c>
      <c r="R2" s="4">
        <v>99</v>
      </c>
      <c r="S2" s="5">
        <v>261</v>
      </c>
      <c r="T2" s="5">
        <v>204</v>
      </c>
      <c r="U2" s="5">
        <v>261</v>
      </c>
      <c r="V2" s="6">
        <v>280</v>
      </c>
      <c r="W2" s="1" t="s">
        <v>224</v>
      </c>
      <c r="X2" s="14">
        <f>$D2/2.75+$F2+$H2</f>
        <v>696.18181818181824</v>
      </c>
      <c r="Y2" s="14">
        <f>IF($B2=3,$K2/2.75+$M2+$O2,$D2/2.75+$F2+$H2)</f>
        <v>696.18181818181824</v>
      </c>
      <c r="Z2" s="19">
        <f>IF($B2=3,$K2/2.75+$M2+$O2+54+6/11,IF($B2=4,$D2/2.75+$F2+$H2+54+6/11,$D2/2.75+$F2+$H2))</f>
        <v>696.18181818181824</v>
      </c>
      <c r="AA2" s="12">
        <f>IF($B2=3,$K2/2.75+$M2+$O2+80/2.75+80,IF($B3=4,$D2/2.75+$F2+$H2+80/2.75+80,$D2/2.75+$F2+$H2 + 100/2.75+80))</f>
        <v>812.54545454545462</v>
      </c>
      <c r="AB2" s="15">
        <f>FLOOR(6*($E2+$G2+$I2) +4*($D2+$F2+$H2),5)</f>
        <v>7500</v>
      </c>
      <c r="AC2" s="15">
        <f>FLOOR(IF($B2=3,6*($L2+$N2+$O2) + 4*($K2+$M2+$O2),6*($E2+$G2+$I2) +4*($D2+$F2+$H2)),5)</f>
        <v>7500</v>
      </c>
      <c r="AD2" s="15">
        <f>IF($B2=3,6*($L2+$N2+$O2) + 4*($K2+$M2+$O2) + 680,IF($B3=4,6*($E2+$G2+$I2) +4*($D2+$F2+$H2)+680,6*($E2+$G2+$I2) +4*($D2+$F2+$H2)))</f>
        <v>7502</v>
      </c>
      <c r="AE2" s="18">
        <f>FLOOR(IF($B2=3,6*($L2+$N2+$O2) + 4*($K2+$M2+$O2) + 1360,IF($B3=4,6*($E2+$G2+$I2) +4*($D2+$F2+$H2)+1360,6*($E2+$G2+$I2) +4*($D2+$F2+$H2)+1440)),5)</f>
        <v>8940</v>
      </c>
    </row>
    <row r="3" spans="1:31" ht="13.8" x14ac:dyDescent="0.25">
      <c r="A3" s="1" t="s">
        <v>218</v>
      </c>
      <c r="B3" s="2">
        <v>5</v>
      </c>
      <c r="C3" s="7" t="s">
        <v>219</v>
      </c>
      <c r="D3" s="7">
        <v>659</v>
      </c>
      <c r="E3" s="7">
        <v>87</v>
      </c>
      <c r="F3" s="7">
        <v>192</v>
      </c>
      <c r="G3" s="7">
        <v>112</v>
      </c>
      <c r="H3" s="7">
        <v>252</v>
      </c>
      <c r="I3" s="7">
        <v>178</v>
      </c>
      <c r="J3" s="7" t="str">
        <f>$C3</f>
        <v>659 / 87 / 192 / 112 / 252 / 178</v>
      </c>
      <c r="K3" s="7"/>
      <c r="L3" s="7"/>
      <c r="M3" s="7"/>
      <c r="N3" s="7"/>
      <c r="O3" s="7"/>
      <c r="P3" s="7"/>
      <c r="Q3" s="3">
        <v>659</v>
      </c>
      <c r="R3" s="4">
        <v>87</v>
      </c>
      <c r="S3" s="5">
        <v>192</v>
      </c>
      <c r="T3" s="5">
        <v>112</v>
      </c>
      <c r="U3" s="5">
        <v>252</v>
      </c>
      <c r="V3" s="6">
        <v>178</v>
      </c>
      <c r="W3" s="1" t="s">
        <v>218</v>
      </c>
      <c r="X3" s="14">
        <f>$D3/2.75+$F3+$H3</f>
        <v>683.63636363636363</v>
      </c>
      <c r="Y3" s="14">
        <f>IF($B3=3,$K3/2.75+$M3+$O3,$D3/2.75+$F3+$H3)</f>
        <v>683.63636363636363</v>
      </c>
      <c r="Z3" s="19">
        <f>IF($B3=3,$K3/2.75+$M3+$O3+54+6/11,IF($B3=4,$D3/2.75+$F3+$H3+54+6/11,$D3/2.75+$F3+$H3))</f>
        <v>683.63636363636363</v>
      </c>
      <c r="AA3" s="12">
        <f>IF($B3=3,$K3/2.75+$M3+$O3+80/2.75+80,IF($B4=4,$D3/2.75+$F3+$H3+80/2.75+80,$D3/2.75+$F3+$H3 + 100/2.75+80))</f>
        <v>800</v>
      </c>
      <c r="AB3" s="15">
        <f>FLOOR(6*($E3+$G3+$I3) +4*($D3+$F3+$H3),5)</f>
        <v>6670</v>
      </c>
      <c r="AC3" s="15">
        <f>FLOOR(IF($B3=3,6*($L3+$N3+$O3) + 4*($K3+$M3+$O3),6*($E3+$G3+$I3) +4*($D3+$F3+$H3)),5)</f>
        <v>6670</v>
      </c>
      <c r="AD3" s="15">
        <f>IF($B3=3,6*($L3+$N3+$O3) + 4*($K3+$M3+$O3) + 680,IF($B4=4,6*($E3+$G3+$I3) +4*($D3+$F3+$H3)+680,6*($E3+$G3+$I3) +4*($D3+$F3+$H3)))</f>
        <v>6674</v>
      </c>
      <c r="AE3" s="18">
        <f>FLOOR(IF($B3=3,6*($L3+$N3+$O3) + 4*($K3+$M3+$O3) + 1360,IF($B4=4,6*($E3+$G3+$I3) +4*($D3+$F3+$H3)+1360,6*($E3+$G3+$I3) +4*($D3+$F3+$H3)+1440)),5)</f>
        <v>8110</v>
      </c>
    </row>
    <row r="4" spans="1:31" ht="13.8" x14ac:dyDescent="0.25">
      <c r="A4" s="9" t="s">
        <v>162</v>
      </c>
      <c r="B4" s="2">
        <v>5</v>
      </c>
      <c r="C4" s="7" t="s">
        <v>163</v>
      </c>
      <c r="D4" s="7">
        <v>543</v>
      </c>
      <c r="E4" s="7">
        <v>209</v>
      </c>
      <c r="F4" s="7">
        <v>240</v>
      </c>
      <c r="G4" s="7">
        <v>149</v>
      </c>
      <c r="H4" s="7">
        <v>244</v>
      </c>
      <c r="I4" s="7">
        <v>171</v>
      </c>
      <c r="J4" s="7" t="str">
        <f>$C4</f>
        <v>543 / 209 / 240 / 149 / 244 / 171</v>
      </c>
      <c r="K4" s="7"/>
      <c r="L4" s="7"/>
      <c r="M4" s="7"/>
      <c r="N4" s="7"/>
      <c r="O4" s="7"/>
      <c r="P4" s="7"/>
      <c r="Q4" s="3">
        <v>543</v>
      </c>
      <c r="R4" s="4">
        <v>209</v>
      </c>
      <c r="S4" s="5">
        <v>240</v>
      </c>
      <c r="T4" s="5">
        <v>149</v>
      </c>
      <c r="U4" s="5">
        <v>244</v>
      </c>
      <c r="V4" s="6">
        <v>171</v>
      </c>
      <c r="W4" s="9" t="s">
        <v>162</v>
      </c>
      <c r="X4" s="14">
        <f>$D4/2.75+$F4+$H4</f>
        <v>681.4545454545455</v>
      </c>
      <c r="Y4" s="14">
        <f>IF($B4=3,$K4/2.75+$M4+$O4,$D4/2.75+$F4+$H4)</f>
        <v>681.4545454545455</v>
      </c>
      <c r="Z4" s="19">
        <f>IF($B4=3,$K4/2.75+$M4+$O4+54+6/11,IF($B4=4,$D4/2.75+$F4+$H4+54+6/11,$D4/2.75+$F4+$H4))</f>
        <v>681.4545454545455</v>
      </c>
      <c r="AA4" s="12">
        <f>IF($B4=3,$K4/2.75+$M4+$O4+80/2.75+80,IF($B5=4,$D4/2.75+$F4+$H4+80/2.75+80,$D4/2.75+$F4+$H4 + 100/2.75+80))</f>
        <v>797.81818181818187</v>
      </c>
      <c r="AB4" s="15">
        <f>FLOOR(6*($E4+$G4+$I4) +4*($D4+$F4+$H4),5)</f>
        <v>7280</v>
      </c>
      <c r="AC4" s="15">
        <f>FLOOR(IF($B4=3,6*($L4+$N4+$O4) + 4*($K4+$M4+$O4),6*($E4+$G4+$I4) +4*($D4+$F4+$H4)),5)</f>
        <v>7280</v>
      </c>
      <c r="AD4" s="15">
        <f>IF($B4=3,6*($L4+$N4+$O4) + 4*($K4+$M4+$O4) + 680,IF($B5=4,6*($E4+$G4+$I4) +4*($D4+$F4+$H4)+680,6*($E4+$G4+$I4) +4*($D4+$F4+$H4)))</f>
        <v>7282</v>
      </c>
      <c r="AE4" s="18">
        <f>FLOOR(IF($B4=3,6*($L4+$N4+$O4) + 4*($K4+$M4+$O4) + 1360,IF($B5=4,6*($E4+$G4+$I4) +4*($D4+$F4+$H4)+1360,6*($E4+$G4+$I4) +4*($D4+$F4+$H4)+1440)),5)</f>
        <v>8720</v>
      </c>
    </row>
    <row r="5" spans="1:31" ht="13.8" x14ac:dyDescent="0.25">
      <c r="A5" s="1" t="s">
        <v>210</v>
      </c>
      <c r="B5" s="2">
        <v>3</v>
      </c>
      <c r="C5" s="7" t="s">
        <v>211</v>
      </c>
      <c r="D5" s="7">
        <v>623</v>
      </c>
      <c r="E5" s="7">
        <v>174</v>
      </c>
      <c r="F5" s="7">
        <v>197</v>
      </c>
      <c r="G5" s="7">
        <v>173</v>
      </c>
      <c r="H5" s="7">
        <v>178</v>
      </c>
      <c r="I5" s="7">
        <v>220</v>
      </c>
      <c r="J5" s="7" t="s">
        <v>212</v>
      </c>
      <c r="K5" s="7">
        <v>679</v>
      </c>
      <c r="L5" s="7">
        <v>199</v>
      </c>
      <c r="M5" s="7">
        <v>223</v>
      </c>
      <c r="N5" s="7">
        <v>198</v>
      </c>
      <c r="O5" s="7">
        <v>203</v>
      </c>
      <c r="P5" s="7">
        <v>247</v>
      </c>
      <c r="Q5" s="3">
        <v>623</v>
      </c>
      <c r="R5" s="4">
        <v>174</v>
      </c>
      <c r="S5" s="5">
        <v>197</v>
      </c>
      <c r="T5" s="5">
        <v>173</v>
      </c>
      <c r="U5" s="5">
        <v>178</v>
      </c>
      <c r="V5" s="6">
        <v>220</v>
      </c>
      <c r="W5" s="1" t="s">
        <v>210</v>
      </c>
      <c r="X5" s="14">
        <f>$D5/2.75+$F5+$H5</f>
        <v>601.5454545454545</v>
      </c>
      <c r="Y5" s="14">
        <f>IF($B5=3,$K5/2.75+$M5+$O5,$D5/2.75+$F5+$H5)</f>
        <v>672.90909090909088</v>
      </c>
      <c r="Z5" s="19">
        <f>IF($B5=3,$K5/2.75+$M5+$O5+54+6/11,IF($B5=4,$D5/2.75+$F5+$H5+54+6/11,$D5/2.75+$F5+$H5))</f>
        <v>727.45454545454538</v>
      </c>
      <c r="AA5" s="12">
        <f>IF($B5=3,$K5/2.75+$M5+$O5+80/2.75+80,IF($B6=4,$D5/2.75+$F5+$H5+80/2.75+80,$D5/2.75+$F5+$H5 + 100/2.75+80))</f>
        <v>782</v>
      </c>
      <c r="AB5" s="15">
        <f>FLOOR(6*($E5+$G5+$I5) +4*($D5+$F5+$H5),5)</f>
        <v>7390</v>
      </c>
      <c r="AC5" s="15">
        <f>FLOOR(IF($B5=3,6*($L5+$N5+$O5) + 4*($K5+$M5+$O5),6*($E5+$G5+$I5) +4*($D5+$F5+$H5)),5)</f>
        <v>8020</v>
      </c>
      <c r="AD5" s="15">
        <f>IF($B5=3,6*($L5+$N5+$O5) + 4*($K5+$M5+$O5) + 680,IF($B6=4,6*($E5+$G5+$I5) +4*($D5+$F5+$H5)+680,6*($E5+$G5+$I5) +4*($D5+$F5+$H5)))</f>
        <v>8700</v>
      </c>
      <c r="AE5" s="18">
        <f>FLOOR(IF($B5=3,6*($L5+$N5+$O5) + 4*($K5+$M5+$O5) + 1360,IF($B6=4,6*($E5+$G5+$I5) +4*($D5+$F5+$H5)+1360,6*($E5+$G5+$I5) +4*($D5+$F5+$H5)+1440)),5)</f>
        <v>9380</v>
      </c>
    </row>
    <row r="6" spans="1:31" ht="13.8" x14ac:dyDescent="0.25">
      <c r="A6" s="1" t="s">
        <v>40</v>
      </c>
      <c r="B6" s="2">
        <v>3</v>
      </c>
      <c r="C6" s="7" t="s">
        <v>77</v>
      </c>
      <c r="D6" s="7">
        <v>613</v>
      </c>
      <c r="E6" s="7">
        <v>48</v>
      </c>
      <c r="F6" s="7">
        <v>141</v>
      </c>
      <c r="G6" s="7">
        <v>197</v>
      </c>
      <c r="H6" s="7">
        <v>237</v>
      </c>
      <c r="I6" s="7">
        <v>195</v>
      </c>
      <c r="J6" s="7" t="s">
        <v>78</v>
      </c>
      <c r="K6" s="7">
        <v>670</v>
      </c>
      <c r="L6" s="7">
        <v>69</v>
      </c>
      <c r="M6" s="7">
        <v>165</v>
      </c>
      <c r="N6" s="7">
        <v>223</v>
      </c>
      <c r="O6" s="7">
        <v>264</v>
      </c>
      <c r="P6" s="7">
        <v>220</v>
      </c>
      <c r="Q6" s="3">
        <v>613</v>
      </c>
      <c r="R6" s="4">
        <v>48</v>
      </c>
      <c r="S6" s="5">
        <v>141</v>
      </c>
      <c r="T6" s="5">
        <v>197</v>
      </c>
      <c r="U6" s="5">
        <v>237</v>
      </c>
      <c r="V6" s="6">
        <v>195</v>
      </c>
      <c r="W6" s="1" t="s">
        <v>40</v>
      </c>
      <c r="X6" s="14">
        <f>$D6/2.75+$F6+$H6</f>
        <v>600.90909090909088</v>
      </c>
      <c r="Y6" s="14">
        <f>IF($B6=3,$K6/2.75+$M6+$O6,$D6/2.75+$F6+$H6)</f>
        <v>672.63636363636363</v>
      </c>
      <c r="Z6" s="19">
        <f>IF($B6=3,$K6/2.75+$M6+$O6+54+6/11,IF($B6=4,$D6/2.75+$F6+$H6+54+6/11,$D6/2.75+$F6+$H6))</f>
        <v>727.18181818181813</v>
      </c>
      <c r="AA6" s="12">
        <f>IF($B6=3,$K6/2.75+$M6+$O6+80/2.75+80,IF($B7=4,$D6/2.75+$F6+$H6+80/2.75+80,$D6/2.75+$F6+$H6 + 100/2.75+80))</f>
        <v>781.72727272727275</v>
      </c>
      <c r="AB6" s="15">
        <f>FLOOR(6*($E6+$G6+$I6) +4*($D6+$F6+$H6),5)</f>
        <v>6600</v>
      </c>
      <c r="AC6" s="15">
        <f>FLOOR(IF($B6=3,6*($L6+$N6+$O6) + 4*($K6+$M6+$O6),6*($E6+$G6+$I6) +4*($D6+$F6+$H6)),5)</f>
        <v>7730</v>
      </c>
      <c r="AD6" s="15">
        <f>IF($B6=3,6*($L6+$N6+$O6) + 4*($K6+$M6+$O6) + 680,IF($B7=4,6*($E6+$G6+$I6) +4*($D6+$F6+$H6)+680,6*($E6+$G6+$I6) +4*($D6+$F6+$H6)))</f>
        <v>8412</v>
      </c>
      <c r="AE6" s="18">
        <f>FLOOR(IF($B6=3,6*($L6+$N6+$O6) + 4*($K6+$M6+$O6) + 1360,IF($B7=4,6*($E6+$G6+$I6) +4*($D6+$F6+$H6)+1360,6*($E6+$G6+$I6) +4*($D6+$F6+$H6)+1440)),5)</f>
        <v>9090</v>
      </c>
    </row>
    <row r="7" spans="1:31" ht="13.8" x14ac:dyDescent="0.25">
      <c r="A7" s="1" t="s">
        <v>240</v>
      </c>
      <c r="B7" s="2">
        <v>3</v>
      </c>
      <c r="C7" s="7" t="s">
        <v>241</v>
      </c>
      <c r="D7" s="7">
        <v>330</v>
      </c>
      <c r="E7" s="7">
        <v>230</v>
      </c>
      <c r="F7" s="7">
        <v>230</v>
      </c>
      <c r="G7" s="7">
        <v>230</v>
      </c>
      <c r="H7" s="7">
        <v>230</v>
      </c>
      <c r="I7" s="7">
        <v>230</v>
      </c>
      <c r="J7" s="7" t="s">
        <v>242</v>
      </c>
      <c r="K7" s="7">
        <v>380</v>
      </c>
      <c r="L7" s="7">
        <v>260</v>
      </c>
      <c r="M7" s="7">
        <v>260</v>
      </c>
      <c r="N7" s="7">
        <v>260</v>
      </c>
      <c r="O7" s="7">
        <v>260</v>
      </c>
      <c r="P7" s="7">
        <v>260</v>
      </c>
      <c r="Q7" s="3">
        <v>330</v>
      </c>
      <c r="R7" s="4">
        <v>230</v>
      </c>
      <c r="S7" s="5">
        <v>230</v>
      </c>
      <c r="T7" s="5">
        <v>230</v>
      </c>
      <c r="U7" s="5">
        <v>230</v>
      </c>
      <c r="V7" s="6">
        <v>230</v>
      </c>
      <c r="W7" s="1" t="s">
        <v>240</v>
      </c>
      <c r="X7" s="14">
        <f>$D7/2.75+$F7+$H7</f>
        <v>580</v>
      </c>
      <c r="Y7" s="14">
        <f>IF($B7=3,$K7/2.75+$M7+$O7,$D7/2.75+$F7+$H7)</f>
        <v>658.18181818181824</v>
      </c>
      <c r="Z7" s="19">
        <f>IF($B7=3,$K7/2.75+$M7+$O7+54+6/11,IF($B7=4,$D7/2.75+$F7+$H7+54+6/11,$D7/2.75+$F7+$H7))</f>
        <v>712.72727272727275</v>
      </c>
      <c r="AA7" s="12">
        <f>IF($B7=3,$K7/2.75+$M7+$O7+80/2.75+80,IF($B8=4,$D7/2.75+$F7+$H7+80/2.75+80,$D7/2.75+$F7+$H7 + 100/2.75+80))</f>
        <v>767.27272727272737</v>
      </c>
      <c r="AB7" s="15">
        <f>FLOOR(6*($E7+$G7+$I7) +4*($D7+$F7+$H7),5)</f>
        <v>7300</v>
      </c>
      <c r="AC7" s="15">
        <f>FLOOR(IF($B7=3,6*($L7+$N7+$O7) + 4*($K7+$M7+$O7),6*($E7+$G7+$I7) +4*($D7+$F7+$H7)),5)</f>
        <v>8280</v>
      </c>
      <c r="AD7" s="15">
        <f>IF($B7=3,6*($L7+$N7+$O7) + 4*($K7+$M7+$O7) + 680,IF($B8=4,6*($E7+$G7+$I7) +4*($D7+$F7+$H7)+680,6*($E7+$G7+$I7) +4*($D7+$F7+$H7)))</f>
        <v>8960</v>
      </c>
      <c r="AE7" s="18">
        <f>FLOOR(IF($B7=3,6*($L7+$N7+$O7) + 4*($K7+$M7+$O7) + 1360,IF($B8=4,6*($E7+$G7+$I7) +4*($D7+$F7+$H7)+1360,6*($E7+$G7+$I7) +4*($D7+$F7+$H7)+1440)),5)</f>
        <v>9640</v>
      </c>
    </row>
    <row r="8" spans="1:31" ht="13.8" x14ac:dyDescent="0.25">
      <c r="A8" s="1" t="s">
        <v>106</v>
      </c>
      <c r="B8" s="2">
        <v>5</v>
      </c>
      <c r="C8" s="7" t="s">
        <v>104</v>
      </c>
      <c r="D8" s="7">
        <v>630</v>
      </c>
      <c r="E8" s="7">
        <v>233</v>
      </c>
      <c r="F8" s="7">
        <v>214</v>
      </c>
      <c r="G8" s="7">
        <v>154</v>
      </c>
      <c r="H8" s="7">
        <v>214</v>
      </c>
      <c r="I8" s="7">
        <v>260</v>
      </c>
      <c r="J8" s="7" t="str">
        <f>$C8</f>
        <v>630 / 233 / 214 / 154 / 214 / 260</v>
      </c>
      <c r="K8" s="7"/>
      <c r="L8" s="7"/>
      <c r="M8" s="7"/>
      <c r="N8" s="7"/>
      <c r="O8" s="7"/>
      <c r="P8" s="7"/>
      <c r="Q8" s="3">
        <v>630</v>
      </c>
      <c r="R8" s="4">
        <v>233</v>
      </c>
      <c r="S8" s="5">
        <v>214</v>
      </c>
      <c r="T8" s="5">
        <v>154</v>
      </c>
      <c r="U8" s="5">
        <v>214</v>
      </c>
      <c r="V8" s="6">
        <v>260</v>
      </c>
      <c r="W8" s="1" t="s">
        <v>106</v>
      </c>
      <c r="X8" s="14">
        <f>$D8/2.75+$F8+$H8</f>
        <v>657.09090909090912</v>
      </c>
      <c r="Y8" s="14">
        <f>IF($B8=3,$K8/2.75+$M8+$O8,$D8/2.75+$F8+$H8)</f>
        <v>657.09090909090912</v>
      </c>
      <c r="Z8" s="19">
        <f>IF($B8=3,$K8/2.75+$M8+$O8+54+6/11,IF($B8=4,$D8/2.75+$F8+$H8+54+6/11,$D8/2.75+$F8+$H8))</f>
        <v>657.09090909090912</v>
      </c>
      <c r="AA8" s="12">
        <f>IF($B8=3,$K8/2.75+$M8+$O8+80/2.75+80,IF($B9=4,$D8/2.75+$F8+$H8+80/2.75+80,$D8/2.75+$F8+$H8 + 100/2.75+80))</f>
        <v>773.4545454545455</v>
      </c>
      <c r="AB8" s="15">
        <f>FLOOR(6*($E8+$G8+$I8) +4*($D8+$F8+$H8),5)</f>
        <v>8110</v>
      </c>
      <c r="AC8" s="15">
        <f>FLOOR(IF($B8=3,6*($L8+$N8+$O8) + 4*($K8+$M8+$O8),6*($E8+$G8+$I8) +4*($D8+$F8+$H8)),5)</f>
        <v>8110</v>
      </c>
      <c r="AD8" s="15">
        <f>IF($B8=3,6*($L8+$N8+$O8) + 4*($K8+$M8+$O8) + 680,IF($B9=4,6*($E8+$G8+$I8) +4*($D8+$F8+$H8)+680,6*($E8+$G8+$I8) +4*($D8+$F8+$H8)))</f>
        <v>8114</v>
      </c>
      <c r="AE8" s="18">
        <f>FLOOR(IF($B8=3,6*($L8+$N8+$O8) + 4*($K8+$M8+$O8) + 1360,IF($B9=4,6*($E8+$G8+$I8) +4*($D8+$F8+$H8)+1360,6*($E8+$G8+$I8) +4*($D8+$F8+$H8)+1440)),5)</f>
        <v>9550</v>
      </c>
    </row>
    <row r="9" spans="1:31" ht="13.8" x14ac:dyDescent="0.25">
      <c r="A9" s="1" t="s">
        <v>226</v>
      </c>
      <c r="B9" s="2">
        <v>3</v>
      </c>
      <c r="C9" s="7" t="s">
        <v>227</v>
      </c>
      <c r="D9" s="7">
        <v>557</v>
      </c>
      <c r="E9" s="7">
        <v>118</v>
      </c>
      <c r="F9" s="7">
        <v>184</v>
      </c>
      <c r="G9" s="7">
        <v>197</v>
      </c>
      <c r="H9" s="7">
        <v>199</v>
      </c>
      <c r="I9" s="7">
        <v>217</v>
      </c>
      <c r="J9" s="7" t="s">
        <v>228</v>
      </c>
      <c r="K9" s="7">
        <v>612</v>
      </c>
      <c r="L9" s="7">
        <v>141</v>
      </c>
      <c r="M9" s="7">
        <v>209</v>
      </c>
      <c r="N9" s="7">
        <v>223</v>
      </c>
      <c r="O9" s="7">
        <v>225</v>
      </c>
      <c r="P9" s="7">
        <v>243</v>
      </c>
      <c r="Q9" s="3">
        <v>557</v>
      </c>
      <c r="R9" s="4">
        <v>118</v>
      </c>
      <c r="S9" s="5">
        <v>184</v>
      </c>
      <c r="T9" s="5">
        <v>197</v>
      </c>
      <c r="U9" s="5">
        <v>199</v>
      </c>
      <c r="V9" s="6">
        <v>217</v>
      </c>
      <c r="W9" s="1" t="s">
        <v>226</v>
      </c>
      <c r="X9" s="14">
        <f>$D9/2.75+$F9+$H9</f>
        <v>585.5454545454545</v>
      </c>
      <c r="Y9" s="14">
        <f>IF($B9=3,$K9/2.75+$M9+$O9,$D9/2.75+$F9+$H9)</f>
        <v>656.5454545454545</v>
      </c>
      <c r="Z9" s="19">
        <f>IF($B9=3,$K9/2.75+$M9+$O9+54+6/11,IF($B9=4,$D9/2.75+$F9+$H9+54+6/11,$D9/2.75+$F9+$H9))</f>
        <v>711.09090909090901</v>
      </c>
      <c r="AA9" s="12">
        <f>IF($B9=3,$K9/2.75+$M9+$O9+80/2.75+80,IF($B10=4,$D9/2.75+$F9+$H9+80/2.75+80,$D9/2.75+$F9+$H9 + 100/2.75+80))</f>
        <v>765.63636363636363</v>
      </c>
      <c r="AB9" s="15">
        <f>FLOOR(6*($E9+$G9+$I9) +4*($D9+$F9+$H9),5)</f>
        <v>6950</v>
      </c>
      <c r="AC9" s="15">
        <f>FLOOR(IF($B9=3,6*($L9+$N9+$O9) + 4*($K9+$M9+$O9),6*($E9+$G9+$I9) +4*($D9+$F9+$H9)),5)</f>
        <v>7715</v>
      </c>
      <c r="AD9" s="15">
        <f>IF($B9=3,6*($L9+$N9+$O9) + 4*($K9+$M9+$O9) + 680,IF($B10=4,6*($E9+$G9+$I9) +4*($D9+$F9+$H9)+680,6*($E9+$G9+$I9) +4*($D9+$F9+$H9)))</f>
        <v>8398</v>
      </c>
      <c r="AE9" s="18">
        <f>FLOOR(IF($B9=3,6*($L9+$N9+$O9) + 4*($K9+$M9+$O9) + 1360,IF($B10=4,6*($E9+$G9+$I9) +4*($D9+$F9+$H9)+1360,6*($E9+$G9+$I9) +4*($D9+$F9+$H9)+1440)),5)</f>
        <v>9075</v>
      </c>
    </row>
    <row r="10" spans="1:31" ht="13.8" x14ac:dyDescent="0.25">
      <c r="A10" s="1" t="s">
        <v>34</v>
      </c>
      <c r="B10" s="2">
        <v>5</v>
      </c>
      <c r="C10" s="7" t="s">
        <v>99</v>
      </c>
      <c r="D10" s="7">
        <v>636</v>
      </c>
      <c r="E10" s="7">
        <v>182</v>
      </c>
      <c r="F10" s="7">
        <v>208</v>
      </c>
      <c r="G10" s="7">
        <v>142</v>
      </c>
      <c r="H10" s="7">
        <v>209</v>
      </c>
      <c r="I10" s="7">
        <v>221</v>
      </c>
      <c r="J10" s="7" t="str">
        <f>$C10</f>
        <v>636 / 182 / 208 / 142 / 209 / 221</v>
      </c>
      <c r="K10" s="7"/>
      <c r="L10" s="7"/>
      <c r="M10" s="7"/>
      <c r="N10" s="7"/>
      <c r="O10" s="7"/>
      <c r="P10" s="7"/>
      <c r="Q10" s="3">
        <v>636</v>
      </c>
      <c r="R10" s="4">
        <v>182</v>
      </c>
      <c r="S10" s="5">
        <v>208</v>
      </c>
      <c r="T10" s="5">
        <v>142</v>
      </c>
      <c r="U10" s="5">
        <v>209</v>
      </c>
      <c r="V10" s="6">
        <v>221</v>
      </c>
      <c r="W10" s="1" t="s">
        <v>34</v>
      </c>
      <c r="X10" s="14">
        <f>$D10/2.75+$F10+$H10</f>
        <v>648.27272727272725</v>
      </c>
      <c r="Y10" s="14">
        <f>IF($B10=3,$K10/2.75+$M10+$O10,$D10/2.75+$F10+$H10)</f>
        <v>648.27272727272725</v>
      </c>
      <c r="Z10" s="19">
        <f>IF($B10=3,$K10/2.75+$M10+$O10+54+6/11,IF($B10=4,$D10/2.75+$F10+$H10+54+6/11,$D10/2.75+$F10+$H10))</f>
        <v>648.27272727272725</v>
      </c>
      <c r="AA10" s="12">
        <f>IF($B10=3,$K10/2.75+$M10+$O10+80/2.75+80,IF($B11=4,$D10/2.75+$F10+$H10+80/2.75+80,$D10/2.75+$F10+$H10 + 100/2.75+80))</f>
        <v>757.36363636363637</v>
      </c>
      <c r="AB10" s="15">
        <f>FLOOR(6*($E10+$G10+$I10) +4*($D10+$F10+$H10),5)</f>
        <v>7480</v>
      </c>
      <c r="AC10" s="15">
        <f>FLOOR(IF($B10=3,6*($L10+$N10+$O10) + 4*($K10+$M10+$O10),6*($E10+$G10+$I10) +4*($D10+$F10+$H10)),5)</f>
        <v>7480</v>
      </c>
      <c r="AD10" s="15">
        <f>IF($B10=3,6*($L10+$N10+$O10) + 4*($K10+$M10+$O10) + 680,IF($B11=4,6*($E10+$G10+$I10) +4*($D10+$F10+$H10)+680,6*($E10+$G10+$I10) +4*($D10+$F10+$H10)))</f>
        <v>8162</v>
      </c>
      <c r="AE10" s="18">
        <f>FLOOR(IF($B10=3,6*($L10+$N10+$O10) + 4*($K10+$M10+$O10) + 1360,IF($B11=4,6*($E10+$G10+$I10) +4*($D10+$F10+$H10)+1360,6*($E10+$G10+$I10) +4*($D10+$F10+$H10)+1440)),5)</f>
        <v>8840</v>
      </c>
    </row>
    <row r="11" spans="1:31" ht="13.8" x14ac:dyDescent="0.25">
      <c r="A11" s="1" t="s">
        <v>174</v>
      </c>
      <c r="B11" s="2">
        <v>4</v>
      </c>
      <c r="C11" s="7" t="s">
        <v>175</v>
      </c>
      <c r="D11" s="7">
        <v>542</v>
      </c>
      <c r="E11" s="7">
        <v>85</v>
      </c>
      <c r="F11" s="7">
        <v>221</v>
      </c>
      <c r="G11" s="7">
        <v>85</v>
      </c>
      <c r="H11" s="7">
        <v>221</v>
      </c>
      <c r="I11" s="7">
        <v>266</v>
      </c>
      <c r="J11" s="7" t="str">
        <f>$C11</f>
        <v>542 / 85 / 221 / 85 / 221 / 266</v>
      </c>
      <c r="K11" s="7"/>
      <c r="L11" s="7"/>
      <c r="M11" s="7"/>
      <c r="N11" s="7"/>
      <c r="O11" s="7"/>
      <c r="P11" s="7"/>
      <c r="Q11" s="3">
        <v>542</v>
      </c>
      <c r="R11" s="4">
        <v>85</v>
      </c>
      <c r="S11" s="5">
        <v>221</v>
      </c>
      <c r="T11" s="5">
        <v>85</v>
      </c>
      <c r="U11" s="5">
        <v>221</v>
      </c>
      <c r="V11" s="6">
        <v>266</v>
      </c>
      <c r="W11" s="1" t="s">
        <v>174</v>
      </c>
      <c r="X11" s="14">
        <f>$D11/2.75+$F11+$H11</f>
        <v>639.09090909090912</v>
      </c>
      <c r="Y11" s="14">
        <f>IF($B11=3,$K11/2.75+$M11+$O11,$D11/2.75+$F11+$H11)</f>
        <v>639.09090909090912</v>
      </c>
      <c r="Z11" s="19">
        <f>IF($B11=3,$K11/2.75+$M11+$O11+54+6/11,IF($B11=4,$D11/2.75+$F11+$H11+54+6/11,$D11/2.75+$F11+$H11))</f>
        <v>693.63636363636363</v>
      </c>
      <c r="AA11" s="12">
        <f>IF($B11=3,$K11/2.75+$M11+$O11+80/2.75+80,IF($B12=4,$D11/2.75+$F11+$H11+80/2.75+80,$D11/2.75+$F11+$H11 + 100/2.75+80))</f>
        <v>755.4545454545455</v>
      </c>
      <c r="AB11" s="15">
        <f>FLOOR(6*($E11+$G11+$I11) +4*($D11+$F11+$H11),5)</f>
        <v>6550</v>
      </c>
      <c r="AC11" s="15">
        <f>FLOOR(IF($B11=3,6*($L11+$N11+$O11) + 4*($K11+$M11+$O11),6*($E11+$G11+$I11) +4*($D11+$F11+$H11)),5)</f>
        <v>6550</v>
      </c>
      <c r="AD11" s="15">
        <f>IF($B11=3,6*($L11+$N11+$O11) + 4*($K11+$M11+$O11) + 680,IF($B12=4,6*($E11+$G11+$I11) +4*($D11+$F11+$H11)+680,6*($E11+$G11+$I11) +4*($D11+$F11+$H11)))</f>
        <v>6552</v>
      </c>
      <c r="AE11" s="18">
        <f>FLOOR(IF($B11=3,6*($L11+$N11+$O11) + 4*($K11+$M11+$O11) + 1360,IF($B12=4,6*($E11+$G11+$I11) +4*($D11+$F11+$H11)+1360,6*($E11+$G11+$I11) +4*($D11+$F11+$H11)+1440)),5)</f>
        <v>7990</v>
      </c>
    </row>
    <row r="12" spans="1:31" ht="13.8" x14ac:dyDescent="0.25">
      <c r="A12" s="1" t="s">
        <v>105</v>
      </c>
      <c r="B12" s="2">
        <v>5</v>
      </c>
      <c r="C12" s="7" t="s">
        <v>103</v>
      </c>
      <c r="D12" s="7">
        <v>566</v>
      </c>
      <c r="E12" s="7">
        <v>225</v>
      </c>
      <c r="F12" s="7">
        <v>207</v>
      </c>
      <c r="G12" s="7">
        <v>149</v>
      </c>
      <c r="H12" s="7">
        <v>207</v>
      </c>
      <c r="I12" s="7">
        <v>250</v>
      </c>
      <c r="J12" s="7" t="str">
        <f>$C12</f>
        <v>566 / 225 / 207 / 149 / 207 / 250</v>
      </c>
      <c r="K12" s="7"/>
      <c r="L12" s="7"/>
      <c r="M12" s="7"/>
      <c r="N12" s="7"/>
      <c r="O12" s="7"/>
      <c r="P12" s="7"/>
      <c r="Q12" s="3">
        <v>566</v>
      </c>
      <c r="R12" s="4">
        <v>225</v>
      </c>
      <c r="S12" s="5">
        <v>207</v>
      </c>
      <c r="T12" s="5">
        <v>149</v>
      </c>
      <c r="U12" s="5">
        <v>207</v>
      </c>
      <c r="V12" s="6">
        <v>250</v>
      </c>
      <c r="W12" s="1" t="s">
        <v>105</v>
      </c>
      <c r="X12" s="14">
        <f>$D12/2.75+$F12+$H12</f>
        <v>619.81818181818176</v>
      </c>
      <c r="Y12" s="14">
        <f>IF($B12=3,$K12/2.75+$M12+$O12,$D12/2.75+$F12+$H12)</f>
        <v>619.81818181818176</v>
      </c>
      <c r="Z12" s="19">
        <f>IF($B12=3,$K12/2.75+$M12+$O12+54+6/11,IF($B12=4,$D12/2.75+$F12+$H12+54+6/11,$D12/2.75+$F12+$H12))</f>
        <v>619.81818181818176</v>
      </c>
      <c r="AA12" s="12">
        <f>IF($B12=3,$K12/2.75+$M12+$O12+80/2.75+80,IF($B13=4,$D12/2.75+$F12+$H12+80/2.75+80,$D12/2.75+$F12+$H12 + 100/2.75+80))</f>
        <v>736.18181818181813</v>
      </c>
      <c r="AB12" s="15">
        <f>FLOOR(6*($E12+$G12+$I12) +4*($D12+$F12+$H12),5)</f>
        <v>7660</v>
      </c>
      <c r="AC12" s="15">
        <f>FLOOR(IF($B12=3,6*($L12+$N12+$O12) + 4*($K12+$M12+$O12),6*($E12+$G12+$I12) +4*($D12+$F12+$H12)),5)</f>
        <v>7660</v>
      </c>
      <c r="AD12" s="15">
        <f>IF($B12=3,6*($L12+$N12+$O12) + 4*($K12+$M12+$O12) + 680,IF($B13=4,6*($E12+$G12+$I12) +4*($D12+$F12+$H12)+680,6*($E12+$G12+$I12) +4*($D12+$F12+$H12)))</f>
        <v>7664</v>
      </c>
      <c r="AE12" s="18">
        <f>FLOOR(IF($B12=3,6*($L12+$N12+$O12) + 4*($K12+$M12+$O12) + 1360,IF($B13=4,6*($E12+$G12+$I12) +4*($D12+$F12+$H12)+1360,6*($E12+$G12+$I12) +4*($D12+$F12+$H12)+1440)),5)</f>
        <v>9100</v>
      </c>
    </row>
    <row r="13" spans="1:31" ht="13.8" x14ac:dyDescent="0.25">
      <c r="A13" s="9" t="s">
        <v>164</v>
      </c>
      <c r="B13" s="2">
        <v>3</v>
      </c>
      <c r="C13" s="10" t="s">
        <v>165</v>
      </c>
      <c r="D13" s="10">
        <v>526</v>
      </c>
      <c r="E13" s="10">
        <v>127</v>
      </c>
      <c r="F13" s="10">
        <v>182</v>
      </c>
      <c r="G13" s="10">
        <v>118</v>
      </c>
      <c r="H13" s="10">
        <v>182</v>
      </c>
      <c r="I13" s="10">
        <v>237</v>
      </c>
      <c r="J13" s="7" t="s">
        <v>166</v>
      </c>
      <c r="K13" s="7">
        <v>579</v>
      </c>
      <c r="L13" s="7">
        <v>150</v>
      </c>
      <c r="M13" s="7">
        <v>207</v>
      </c>
      <c r="N13" s="7">
        <v>141</v>
      </c>
      <c r="O13" s="7">
        <v>207</v>
      </c>
      <c r="P13" s="7">
        <v>264</v>
      </c>
      <c r="Q13" s="3">
        <v>526</v>
      </c>
      <c r="R13" s="4">
        <v>127</v>
      </c>
      <c r="S13" s="5">
        <v>182</v>
      </c>
      <c r="T13" s="5">
        <v>118</v>
      </c>
      <c r="U13" s="5">
        <v>182</v>
      </c>
      <c r="V13" s="6">
        <v>237</v>
      </c>
      <c r="W13" s="9" t="s">
        <v>164</v>
      </c>
      <c r="X13" s="14">
        <f>$D13/2.75+$F13+$H13</f>
        <v>555.27272727272725</v>
      </c>
      <c r="Y13" s="14">
        <f>IF($B13=3,$K13/2.75+$M13+$O13,$D13/2.75+$F13+$H13)</f>
        <v>624.5454545454545</v>
      </c>
      <c r="Z13" s="19">
        <f>IF($B13=3,$K13/2.75+$M13+$O13+54+6/11,IF($B13=4,$D13/2.75+$F13+$H13+54+6/11,$D13/2.75+$F13+$H13))</f>
        <v>679.09090909090901</v>
      </c>
      <c r="AA13" s="12">
        <f>IF($B13=3,$K13/2.75+$M13+$O13+80/2.75+80,IF($B14=4,$D13/2.75+$F13+$H13+80/2.75+80,$D13/2.75+$F13+$H13 + 100/2.75+80))</f>
        <v>733.63636363636363</v>
      </c>
      <c r="AB13" s="15">
        <f>FLOOR(6*($E13+$G13+$I13) +4*($D13+$F13+$H13),5)</f>
        <v>6450</v>
      </c>
      <c r="AC13" s="15">
        <f>FLOOR(IF($B13=3,6*($L13+$N13+$O13) + 4*($K13+$M13+$O13),6*($E13+$G13+$I13) +4*($D13+$F13+$H13)),5)</f>
        <v>6960</v>
      </c>
      <c r="AD13" s="15">
        <f>IF($B13=3,6*($L13+$N13+$O13) + 4*($K13+$M13+$O13) + 680,IF($B14=4,6*($E13+$G13+$I13) +4*($D13+$F13+$H13)+680,6*($E13+$G13+$I13) +4*($D13+$F13+$H13)))</f>
        <v>7640</v>
      </c>
      <c r="AE13" s="18">
        <f>FLOOR(IF($B13=3,6*($L13+$N13+$O13) + 4*($K13+$M13+$O13) + 1360,IF($B14=4,6*($E13+$G13+$I13) +4*($D13+$F13+$H13)+1360,6*($E13+$G13+$I13) +4*($D13+$F13+$H13)+1440)),5)</f>
        <v>8320</v>
      </c>
    </row>
    <row r="14" spans="1:31" ht="13.8" x14ac:dyDescent="0.25">
      <c r="A14" s="1" t="s">
        <v>36</v>
      </c>
      <c r="B14" s="2">
        <v>3</v>
      </c>
      <c r="C14" s="7" t="s">
        <v>97</v>
      </c>
      <c r="D14" s="7">
        <v>608</v>
      </c>
      <c r="E14" s="7">
        <v>196</v>
      </c>
      <c r="F14" s="7">
        <v>165</v>
      </c>
      <c r="G14" s="7">
        <v>214</v>
      </c>
      <c r="H14" s="7">
        <v>165</v>
      </c>
      <c r="I14" s="7">
        <v>217</v>
      </c>
      <c r="J14" s="7" t="s">
        <v>98</v>
      </c>
      <c r="K14" s="7">
        <v>665</v>
      </c>
      <c r="L14" s="7">
        <v>222</v>
      </c>
      <c r="M14" s="7">
        <v>190</v>
      </c>
      <c r="N14" s="7">
        <v>240</v>
      </c>
      <c r="O14" s="7">
        <v>190</v>
      </c>
      <c r="P14" s="7">
        <v>243</v>
      </c>
      <c r="Q14" s="3">
        <v>608</v>
      </c>
      <c r="R14" s="4">
        <v>196</v>
      </c>
      <c r="S14" s="5">
        <v>165</v>
      </c>
      <c r="T14" s="5">
        <v>214</v>
      </c>
      <c r="U14" s="5">
        <v>165</v>
      </c>
      <c r="V14" s="6">
        <v>217</v>
      </c>
      <c r="W14" s="1" t="s">
        <v>36</v>
      </c>
      <c r="X14" s="14">
        <f>$D14/2.75+$F14+$H14</f>
        <v>551.09090909090912</v>
      </c>
      <c r="Y14" s="14">
        <f>IF($B14=3,$K14/2.75+$M14+$O14,$D14/2.75+$F14+$H14)</f>
        <v>621.81818181818176</v>
      </c>
      <c r="Z14" s="19">
        <f>IF($B14=3,$K14/2.75+$M14+$O14+54+6/11,IF($B14=4,$D14/2.75+$F14+$H14+54+6/11,$D14/2.75+$F14+$H14))</f>
        <v>676.36363636363626</v>
      </c>
      <c r="AA14" s="12">
        <f>IF($B14=3,$K14/2.75+$M14+$O14+80/2.75+80,IF($B15=4,$D14/2.75+$F14+$H14+80/2.75+80,$D14/2.75+$F14+$H14 + 100/2.75+80))</f>
        <v>730.90909090909088</v>
      </c>
      <c r="AB14" s="15">
        <f>FLOOR(6*($E14+$G14+$I14) +4*($D14+$F14+$H14),5)</f>
        <v>7510</v>
      </c>
      <c r="AC14" s="15">
        <f>FLOOR(IF($B14=3,6*($L14+$N14+$O14) + 4*($K14+$M14+$O14),6*($E14+$G14+$I14) +4*($D14+$F14+$H14)),5)</f>
        <v>8090</v>
      </c>
      <c r="AD14" s="15">
        <f>IF($B14=3,6*($L14+$N14+$O14) + 4*($K14+$M14+$O14) + 680,IF($B15=4,6*($E14+$G14+$I14) +4*($D14+$F14+$H14)+680,6*($E14+$G14+$I14) +4*($D14+$F14+$H14)))</f>
        <v>8772</v>
      </c>
      <c r="AE14" s="18">
        <f>FLOOR(IF($B14=3,6*($L14+$N14+$O14) + 4*($K14+$M14+$O14) + 1360,IF($B15=4,6*($E14+$G14+$I14) +4*($D14+$F14+$H14)+1360,6*($E14+$G14+$I14) +4*($D14+$F14+$H14)+1440)),5)</f>
        <v>9450</v>
      </c>
    </row>
    <row r="15" spans="1:31" ht="13.8" x14ac:dyDescent="0.25">
      <c r="A15" s="1" t="s">
        <v>256</v>
      </c>
      <c r="B15" s="2">
        <v>3</v>
      </c>
      <c r="C15" s="7" t="s">
        <v>257</v>
      </c>
      <c r="D15" s="7">
        <v>581</v>
      </c>
      <c r="E15" s="7">
        <v>183</v>
      </c>
      <c r="F15" s="7">
        <v>168</v>
      </c>
      <c r="G15" s="7">
        <v>179</v>
      </c>
      <c r="H15" s="7">
        <v>168</v>
      </c>
      <c r="I15" s="7">
        <v>321</v>
      </c>
      <c r="J15" s="7" t="s">
        <v>258</v>
      </c>
      <c r="K15" s="7">
        <v>636</v>
      </c>
      <c r="L15" s="7">
        <v>208</v>
      </c>
      <c r="M15" s="7">
        <v>193</v>
      </c>
      <c r="N15" s="7">
        <v>204</v>
      </c>
      <c r="O15" s="7">
        <v>193</v>
      </c>
      <c r="P15" s="7">
        <v>350</v>
      </c>
      <c r="Q15" s="3">
        <v>581</v>
      </c>
      <c r="R15" s="4">
        <v>183</v>
      </c>
      <c r="S15" s="5">
        <v>168</v>
      </c>
      <c r="T15" s="5">
        <v>179</v>
      </c>
      <c r="U15" s="5">
        <v>168</v>
      </c>
      <c r="V15" s="6">
        <v>321</v>
      </c>
      <c r="W15" s="1" t="s">
        <v>256</v>
      </c>
      <c r="X15" s="14">
        <f>$D15/2.75+$F15+$H15</f>
        <v>547.27272727272725</v>
      </c>
      <c r="Y15" s="14">
        <f>IF($B15=3,$K15/2.75+$M15+$O15,$D15/2.75+$F15+$H15)</f>
        <v>617.27272727272725</v>
      </c>
      <c r="Z15" s="19">
        <f>IF($B15=3,$K15/2.75+$M15+$O15+54+6/11,IF($B15=4,$D15/2.75+$F15+$H15+54+6/11,$D15/2.75+$F15+$H15))</f>
        <v>671.81818181818176</v>
      </c>
      <c r="AA15" s="12">
        <f>IF($B15=3,$K15/2.75+$M15+$O15+80/2.75+80,IF($B16=4,$D15/2.75+$F15+$H15+80/2.75+80,$D15/2.75+$F15+$H15 + 100/2.75+80))</f>
        <v>726.36363636363637</v>
      </c>
      <c r="AB15" s="15">
        <f>FLOOR(6*($E15+$G15+$I15) +4*($D15+$F15+$H15),5)</f>
        <v>7765</v>
      </c>
      <c r="AC15" s="15">
        <f>FLOOR(IF($B15=3,6*($L15+$N15+$O15) + 4*($K15+$M15+$O15),6*($E15+$G15+$I15) +4*($D15+$F15+$H15)),5)</f>
        <v>7715</v>
      </c>
      <c r="AD15" s="15">
        <f>IF($B15=3,6*($L15+$N15+$O15) + 4*($K15+$M15+$O15) + 680,IF($B16=4,6*($E15+$G15+$I15) +4*($D15+$F15+$H15)+680,6*($E15+$G15+$I15) +4*($D15+$F15+$H15)))</f>
        <v>8398</v>
      </c>
      <c r="AE15" s="18">
        <f>FLOOR(IF($B15=3,6*($L15+$N15+$O15) + 4*($K15+$M15+$O15) + 1360,IF($B16=4,6*($E15+$G15+$I15) +4*($D15+$F15+$H15)+1360,6*($E15+$G15+$I15) +4*($D15+$F15+$H15)+1440)),5)</f>
        <v>9075</v>
      </c>
    </row>
    <row r="16" spans="1:31" ht="13.8" x14ac:dyDescent="0.25">
      <c r="A16" s="1" t="s">
        <v>41</v>
      </c>
      <c r="B16" s="2">
        <v>3</v>
      </c>
      <c r="C16" s="7" t="s">
        <v>119</v>
      </c>
      <c r="D16" s="7">
        <v>461</v>
      </c>
      <c r="E16" s="7">
        <v>81</v>
      </c>
      <c r="F16" s="7">
        <v>200</v>
      </c>
      <c r="G16" s="7">
        <v>213</v>
      </c>
      <c r="H16" s="7">
        <v>177</v>
      </c>
      <c r="I16" s="7">
        <v>195</v>
      </c>
      <c r="J16" s="7" t="s">
        <v>120</v>
      </c>
      <c r="K16" s="7">
        <v>514</v>
      </c>
      <c r="L16" s="7">
        <v>103</v>
      </c>
      <c r="M16" s="7">
        <v>226</v>
      </c>
      <c r="N16" s="7">
        <v>239</v>
      </c>
      <c r="O16" s="7">
        <v>202</v>
      </c>
      <c r="P16" s="7">
        <v>220</v>
      </c>
      <c r="Q16" s="3">
        <v>461</v>
      </c>
      <c r="R16" s="4">
        <v>81</v>
      </c>
      <c r="S16" s="5">
        <v>200</v>
      </c>
      <c r="T16" s="5">
        <v>213</v>
      </c>
      <c r="U16" s="5">
        <v>177</v>
      </c>
      <c r="V16" s="6">
        <v>195</v>
      </c>
      <c r="W16" s="1" t="s">
        <v>41</v>
      </c>
      <c r="X16" s="14">
        <f>$D16/2.75+$F16+$H16</f>
        <v>544.63636363636363</v>
      </c>
      <c r="Y16" s="14">
        <f>IF($B16=3,$K16/2.75+$M16+$O16,$D16/2.75+$F16+$H16)</f>
        <v>614.90909090909088</v>
      </c>
      <c r="Z16" s="19">
        <f>IF($B16=3,$K16/2.75+$M16+$O16+54+6/11,IF($B16=4,$D16/2.75+$F16+$H16+54+6/11,$D16/2.75+$F16+$H16))</f>
        <v>669.45454545454538</v>
      </c>
      <c r="AA16" s="12">
        <f>IF($B16=3,$K16/2.75+$M16+$O16+80/2.75+80,IF($B17=4,$D16/2.75+$F16+$H16+80/2.75+80,$D16/2.75+$F16+$H16 + 100/2.75+80))</f>
        <v>724</v>
      </c>
      <c r="AB16" s="15">
        <f>FLOOR(6*($E16+$G16+$I16) +4*($D16+$F16+$H16),5)</f>
        <v>6285</v>
      </c>
      <c r="AC16" s="15">
        <f>FLOOR(IF($B16=3,6*($L16+$N16+$O16) + 4*($K16+$M16+$O16),6*($E16+$G16+$I16) +4*($D16+$F16+$H16)),5)</f>
        <v>7030</v>
      </c>
      <c r="AD16" s="15">
        <f>IF($B16=3,6*($L16+$N16+$O16) + 4*($K16+$M16+$O16) + 680,IF($B17=4,6*($E16+$G16+$I16) +4*($D16+$F16+$H16)+680,6*($E16+$G16+$I16) +4*($D16+$F16+$H16)))</f>
        <v>7712</v>
      </c>
      <c r="AE16" s="18">
        <f>FLOOR(IF($B16=3,6*($L16+$N16+$O16) + 4*($K16+$M16+$O16) + 1360,IF($B17=4,6*($E16+$G16+$I16) +4*($D16+$F16+$H16)+1360,6*($E16+$G16+$I16) +4*($D16+$F16+$H16)+1440)),5)</f>
        <v>8390</v>
      </c>
    </row>
    <row r="17" spans="1:31" ht="13.8" x14ac:dyDescent="0.25">
      <c r="A17" s="1" t="s">
        <v>195</v>
      </c>
      <c r="B17" s="2">
        <v>5</v>
      </c>
      <c r="C17" s="7" t="s">
        <v>194</v>
      </c>
      <c r="D17" s="7">
        <v>543</v>
      </c>
      <c r="E17" s="7">
        <v>424</v>
      </c>
      <c r="F17" s="7">
        <v>210</v>
      </c>
      <c r="G17" s="7">
        <v>165</v>
      </c>
      <c r="H17" s="7">
        <v>206</v>
      </c>
      <c r="I17" s="7">
        <v>262</v>
      </c>
      <c r="J17" s="7" t="str">
        <f>$C17</f>
        <v>543 / 424 / 210 / 165 / 206 / 262</v>
      </c>
      <c r="K17" s="7"/>
      <c r="L17" s="7"/>
      <c r="M17" s="7"/>
      <c r="N17" s="7"/>
      <c r="O17" s="7"/>
      <c r="P17" s="7"/>
      <c r="Q17" s="3">
        <v>543</v>
      </c>
      <c r="R17" s="4">
        <v>424</v>
      </c>
      <c r="S17" s="5">
        <v>210</v>
      </c>
      <c r="T17" s="5">
        <v>165</v>
      </c>
      <c r="U17" s="5">
        <v>206</v>
      </c>
      <c r="V17" s="6">
        <v>262</v>
      </c>
      <c r="W17" s="1" t="s">
        <v>195</v>
      </c>
      <c r="X17" s="14">
        <f>$D17/2.75+$F17+$H17</f>
        <v>613.4545454545455</v>
      </c>
      <c r="Y17" s="14">
        <f>IF($B17=3,$K17/2.75+$M17+$O17,$D17/2.75+$F17+$H17)</f>
        <v>613.4545454545455</v>
      </c>
      <c r="Z17" s="19">
        <f>IF($B17=3,$K17/2.75+$M17+$O17+54+6/11,IF($B17=4,$D17/2.75+$F17+$H17+54+6/11,$D17/2.75+$F17+$H17))</f>
        <v>613.4545454545455</v>
      </c>
      <c r="AA17" s="12">
        <f>IF($B17=3,$K17/2.75+$M17+$O17+80/2.75+80,IF($B18=4,$D17/2.75+$F17+$H17+80/2.75+80,$D17/2.75+$F17+$H17 + 100/2.75+80))</f>
        <v>729.81818181818187</v>
      </c>
      <c r="AB17" s="15">
        <f>FLOOR(6*($E17+$G17+$I17) +4*($D17+$F17+$H17),5)</f>
        <v>8940</v>
      </c>
      <c r="AC17" s="15">
        <f>FLOOR(IF($B17=3,6*($L17+$N17+$O17) + 4*($K17+$M17+$O17),6*($E17+$G17+$I17) +4*($D17+$F17+$H17)),5)</f>
        <v>8940</v>
      </c>
      <c r="AD17" s="15">
        <f>IF($B17=3,6*($L17+$N17+$O17) + 4*($K17+$M17+$O17) + 680,IF($B18=4,6*($E17+$G17+$I17) +4*($D17+$F17+$H17)+680,6*($E17+$G17+$I17) +4*($D17+$F17+$H17)))</f>
        <v>8942</v>
      </c>
      <c r="AE17" s="18">
        <f>FLOOR(IF($B17=3,6*($L17+$N17+$O17) + 4*($K17+$M17+$O17) + 1360,IF($B18=4,6*($E17+$G17+$I17) +4*($D17+$F17+$H17)+1360,6*($E17+$G17+$I17) +4*($D17+$F17+$H17)+1440)),5)</f>
        <v>10380</v>
      </c>
    </row>
    <row r="18" spans="1:31" ht="13.8" x14ac:dyDescent="0.25">
      <c r="A18" s="9" t="s">
        <v>151</v>
      </c>
      <c r="B18" s="2">
        <v>3</v>
      </c>
      <c r="C18" s="7" t="s">
        <v>152</v>
      </c>
      <c r="D18" s="7">
        <v>364</v>
      </c>
      <c r="E18" s="7">
        <v>119</v>
      </c>
      <c r="F18" s="7">
        <v>204</v>
      </c>
      <c r="G18" s="7">
        <v>125</v>
      </c>
      <c r="H18" s="7">
        <v>204</v>
      </c>
      <c r="I18" s="7">
        <v>106</v>
      </c>
      <c r="J18" s="7" t="s">
        <v>153</v>
      </c>
      <c r="K18" s="7">
        <v>412</v>
      </c>
      <c r="L18" s="7">
        <v>142</v>
      </c>
      <c r="M18" s="7">
        <v>230</v>
      </c>
      <c r="N18" s="7">
        <v>148</v>
      </c>
      <c r="O18" s="7">
        <v>230</v>
      </c>
      <c r="P18" s="7">
        <v>129</v>
      </c>
      <c r="Q18" s="3">
        <v>364</v>
      </c>
      <c r="R18" s="4">
        <v>119</v>
      </c>
      <c r="S18" s="5">
        <v>204</v>
      </c>
      <c r="T18" s="5">
        <v>125</v>
      </c>
      <c r="U18" s="5">
        <v>204</v>
      </c>
      <c r="V18" s="6">
        <v>106</v>
      </c>
      <c r="W18" s="9" t="s">
        <v>151</v>
      </c>
      <c r="X18" s="14">
        <f>$D18/2.75+$F18+$H18</f>
        <v>540.36363636363637</v>
      </c>
      <c r="Y18" s="14">
        <f>IF($B18=3,$K18/2.75+$M18+$O18,$D18/2.75+$F18+$H18)</f>
        <v>609.81818181818176</v>
      </c>
      <c r="Z18" s="19">
        <f>IF($B18=3,$K18/2.75+$M18+$O18+54+6/11,IF($B18=4,$D18/2.75+$F18+$H18+54+6/11,$D18/2.75+$F18+$H18))</f>
        <v>664.36363636363626</v>
      </c>
      <c r="AA18" s="12">
        <f>IF($B18=3,$K18/2.75+$M18+$O18+80/2.75+80,IF($B19=4,$D18/2.75+$F18+$H18+80/2.75+80,$D18/2.75+$F18+$H18 + 100/2.75+80))</f>
        <v>718.90909090909088</v>
      </c>
      <c r="AB18" s="15">
        <f>FLOOR(6*($E18+$G18+$I18) +4*($D18+$F18+$H18),5)</f>
        <v>5185</v>
      </c>
      <c r="AC18" s="15">
        <f>FLOOR(IF($B18=3,6*($L18+$N18+$O18) + 4*($K18+$M18+$O18),6*($E18+$G18+$I18) +4*($D18+$F18+$H18)),5)</f>
        <v>6605</v>
      </c>
      <c r="AD18" s="15">
        <f>IF($B18=3,6*($L18+$N18+$O18) + 4*($K18+$M18+$O18) + 680,IF($B19=4,6*($E18+$G18+$I18) +4*($D18+$F18+$H18)+680,6*($E18+$G18+$I18) +4*($D18+$F18+$H18)))</f>
        <v>7288</v>
      </c>
      <c r="AE18" s="18">
        <f>FLOOR(IF($B18=3,6*($L18+$N18+$O18) + 4*($K18+$M18+$O18) + 1360,IF($B19=4,6*($E18+$G18+$I18) +4*($D18+$F18+$H18)+1360,6*($E18+$G18+$I18) +4*($D18+$F18+$H18)+1440)),5)</f>
        <v>7965</v>
      </c>
    </row>
    <row r="19" spans="1:31" ht="13.8" x14ac:dyDescent="0.25">
      <c r="A19" s="1" t="s">
        <v>25</v>
      </c>
      <c r="B19" s="2">
        <v>4</v>
      </c>
      <c r="C19" s="7" t="s">
        <v>74</v>
      </c>
      <c r="D19" s="7">
        <v>585</v>
      </c>
      <c r="E19" s="7">
        <v>121</v>
      </c>
      <c r="F19" s="7">
        <v>165</v>
      </c>
      <c r="G19" s="7">
        <v>223</v>
      </c>
      <c r="H19" s="7">
        <v>221</v>
      </c>
      <c r="I19" s="7">
        <v>247</v>
      </c>
      <c r="J19" s="7" t="str">
        <f>$C19</f>
        <v>585 / 121 / 165 / 223 / 221 / 247</v>
      </c>
      <c r="K19" s="7"/>
      <c r="L19" s="7"/>
      <c r="M19" s="7"/>
      <c r="N19" s="7"/>
      <c r="O19" s="7"/>
      <c r="P19" s="7"/>
      <c r="Q19" s="3">
        <v>585</v>
      </c>
      <c r="R19" s="4">
        <v>121</v>
      </c>
      <c r="S19" s="5">
        <v>165</v>
      </c>
      <c r="T19" s="5">
        <v>223</v>
      </c>
      <c r="U19" s="5">
        <v>221</v>
      </c>
      <c r="V19" s="6">
        <v>247</v>
      </c>
      <c r="W19" s="1" t="s">
        <v>25</v>
      </c>
      <c r="X19" s="14">
        <f>$D19/2.75+$F19+$H19</f>
        <v>598.72727272727275</v>
      </c>
      <c r="Y19" s="14">
        <f>IF($B19=3,$K19/2.75+$M19+$O19,$D19/2.75+$F19+$H19)</f>
        <v>598.72727272727275</v>
      </c>
      <c r="Z19" s="19">
        <f>IF($B19=3,$K19/2.75+$M19+$O19+54+6/11,IF($B19=4,$D19/2.75+$F19+$H19+54+6/11,$D19/2.75+$F19+$H19))</f>
        <v>653.27272727272725</v>
      </c>
      <c r="AA19" s="12">
        <f>IF($B19=3,$K19/2.75+$M19+$O19+80/2.75+80,IF($B20=4,$D19/2.75+$F19+$H19+80/2.75+80,$D19/2.75+$F19+$H19 + 100/2.75+80))</f>
        <v>715.09090909090912</v>
      </c>
      <c r="AB19" s="15">
        <f>FLOOR(6*($E19+$G19+$I19) +4*($D19+$F19+$H19),5)</f>
        <v>7430</v>
      </c>
      <c r="AC19" s="15">
        <f>FLOOR(IF($B19=3,6*($L19+$N19+$O19) + 4*($K19+$M19+$O19),6*($E19+$G19+$I19) +4*($D19+$F19+$H19)),5)</f>
        <v>7430</v>
      </c>
      <c r="AD19" s="15">
        <f>IF($B19=3,6*($L19+$N19+$O19) + 4*($K19+$M19+$O19) + 680,IF($B20=4,6*($E19+$G19+$I19) +4*($D19+$F19+$H19)+680,6*($E19+$G19+$I19) +4*($D19+$F19+$H19)))</f>
        <v>7430</v>
      </c>
      <c r="AE19" s="18">
        <f>FLOOR(IF($B19=3,6*($L19+$N19+$O19) + 4*($K19+$M19+$O19) + 1360,IF($B20=4,6*($E19+$G19+$I19) +4*($D19+$F19+$H19)+1360,6*($E19+$G19+$I19) +4*($D19+$F19+$H19)+1440)),5)</f>
        <v>8870</v>
      </c>
    </row>
    <row r="20" spans="1:31" ht="13.8" x14ac:dyDescent="0.25">
      <c r="A20" s="1" t="s">
        <v>30</v>
      </c>
      <c r="B20" s="2">
        <v>5</v>
      </c>
      <c r="C20" s="7" t="s">
        <v>102</v>
      </c>
      <c r="D20" s="7">
        <v>542</v>
      </c>
      <c r="E20" s="7">
        <v>221</v>
      </c>
      <c r="F20" s="7">
        <v>203</v>
      </c>
      <c r="G20" s="7">
        <v>146</v>
      </c>
      <c r="H20" s="7">
        <v>203</v>
      </c>
      <c r="I20" s="7">
        <v>230</v>
      </c>
      <c r="J20" s="7" t="str">
        <f>$C20</f>
        <v>542 / 221 / 203 / 146 / 203 / 230</v>
      </c>
      <c r="K20" s="7"/>
      <c r="L20" s="7"/>
      <c r="M20" s="7"/>
      <c r="N20" s="7"/>
      <c r="O20" s="7"/>
      <c r="P20" s="7"/>
      <c r="Q20" s="3">
        <v>542</v>
      </c>
      <c r="R20" s="4">
        <v>221</v>
      </c>
      <c r="S20" s="5">
        <v>203</v>
      </c>
      <c r="T20" s="5">
        <v>146</v>
      </c>
      <c r="U20" s="5">
        <v>203</v>
      </c>
      <c r="V20" s="6">
        <v>230</v>
      </c>
      <c r="W20" s="1" t="s">
        <v>30</v>
      </c>
      <c r="X20" s="14">
        <f>$D20/2.75+$F20+$H20</f>
        <v>603.09090909090912</v>
      </c>
      <c r="Y20" s="14">
        <f>IF($B20=3,$K20/2.75+$M20+$O20,$D20/2.75+$F20+$H20)</f>
        <v>603.09090909090912</v>
      </c>
      <c r="Z20" s="19">
        <f>IF($B20=3,$K20/2.75+$M20+$O20+54+6/11,IF($B20=4,$D20/2.75+$F20+$H20+54+6/11,$D20/2.75+$F20+$H20))</f>
        <v>603.09090909090912</v>
      </c>
      <c r="AA20" s="12">
        <f>IF($B20=3,$K20/2.75+$M20+$O20+80/2.75+80,IF($B21=4,$D20/2.75+$F20+$H20+80/2.75+80,$D20/2.75+$F20+$H20 + 100/2.75+80))</f>
        <v>712.18181818181824</v>
      </c>
      <c r="AB20" s="15">
        <f>FLOOR(6*($E20+$G20+$I20) +4*($D20+$F20+$H20),5)</f>
        <v>7370</v>
      </c>
      <c r="AC20" s="15">
        <f>FLOOR(IF($B20=3,6*($L20+$N20+$O20) + 4*($K20+$M20+$O20),6*($E20+$G20+$I20) +4*($D20+$F20+$H20)),5)</f>
        <v>7370</v>
      </c>
      <c r="AD20" s="15">
        <f>IF($B20=3,6*($L20+$N20+$O20) + 4*($K20+$M20+$O20) + 680,IF($B21=4,6*($E20+$G20+$I20) +4*($D20+$F20+$H20)+680,6*($E20+$G20+$I20) +4*($D20+$F20+$H20)))</f>
        <v>8054</v>
      </c>
      <c r="AE20" s="18">
        <f>FLOOR(IF($B20=3,6*($L20+$N20+$O20) + 4*($K20+$M20+$O20) + 1360,IF($B21=4,6*($E20+$G20+$I20) +4*($D20+$F20+$H20)+1360,6*($E20+$G20+$I20) +4*($D20+$F20+$H20)+1440)),5)</f>
        <v>8730</v>
      </c>
    </row>
    <row r="21" spans="1:31" ht="13.8" x14ac:dyDescent="0.25">
      <c r="A21" s="1" t="s">
        <v>44</v>
      </c>
      <c r="B21" s="2">
        <v>4</v>
      </c>
      <c r="C21" s="7" t="s">
        <v>145</v>
      </c>
      <c r="D21" s="7">
        <v>441</v>
      </c>
      <c r="E21" s="7">
        <v>240</v>
      </c>
      <c r="F21" s="7">
        <v>222</v>
      </c>
      <c r="G21" s="7">
        <v>238</v>
      </c>
      <c r="H21" s="7">
        <v>220</v>
      </c>
      <c r="I21" s="7">
        <v>181</v>
      </c>
      <c r="J21" s="7" t="str">
        <f>$C21</f>
        <v>441 / 240 / 222 / 238 / 220 / 181</v>
      </c>
      <c r="K21" s="7"/>
      <c r="L21" s="7"/>
      <c r="M21" s="7"/>
      <c r="N21" s="7"/>
      <c r="O21" s="7"/>
      <c r="P21" s="7"/>
      <c r="Q21" s="3">
        <v>441</v>
      </c>
      <c r="R21" s="4">
        <v>240</v>
      </c>
      <c r="S21" s="5">
        <v>222</v>
      </c>
      <c r="T21" s="5">
        <v>238</v>
      </c>
      <c r="U21" s="5">
        <v>220</v>
      </c>
      <c r="V21" s="6">
        <v>181</v>
      </c>
      <c r="W21" s="1" t="s">
        <v>44</v>
      </c>
      <c r="X21" s="14">
        <f>$D21/2.75+$F21+$H21</f>
        <v>602.36363636363637</v>
      </c>
      <c r="Y21" s="14">
        <f>IF($B21=3,$K21/2.75+$M21+$O21,$D21/2.75+$F21+$H21)</f>
        <v>602.36363636363637</v>
      </c>
      <c r="Z21" s="19">
        <f>IF($B21=3,$K21/2.75+$M21+$O21+54+6/11,IF($B21=4,$D21/2.75+$F21+$H21+54+6/11,$D21/2.75+$F21+$H21))</f>
        <v>656.90909090909088</v>
      </c>
      <c r="AA21" s="12">
        <f>IF($B21=3,$K21/2.75+$M21+$O21+80/2.75+80,IF($B22=4,$D21/2.75+$F21+$H21+80/2.75+80,$D21/2.75+$F21+$H21 + 100/2.75+80))</f>
        <v>718.72727272727275</v>
      </c>
      <c r="AB21" s="15">
        <f>FLOOR(6*($E21+$G21+$I21) +4*($D21+$F21+$H21),5)</f>
        <v>7485</v>
      </c>
      <c r="AC21" s="15">
        <f>FLOOR(IF($B21=3,6*($L21+$N21+$O21) + 4*($K21+$M21+$O21),6*($E21+$G21+$I21) +4*($D21+$F21+$H21)),5)</f>
        <v>7485</v>
      </c>
      <c r="AD21" s="15">
        <f>IF($B21=3,6*($L21+$N21+$O21) + 4*($K21+$M21+$O21) + 680,IF($B22=4,6*($E21+$G21+$I21) +4*($D21+$F21+$H21)+680,6*($E21+$G21+$I21) +4*($D21+$F21+$H21)))</f>
        <v>7486</v>
      </c>
      <c r="AE21" s="18">
        <f>FLOOR(IF($B21=3,6*($L21+$N21+$O21) + 4*($K21+$M21+$O21) + 1360,IF($B22=4,6*($E21+$G21+$I21) +4*($D21+$F21+$H21)+1360,6*($E21+$G21+$I21) +4*($D21+$F21+$H21)+1440)),5)</f>
        <v>8925</v>
      </c>
    </row>
    <row r="22" spans="1:31" ht="13.8" x14ac:dyDescent="0.25">
      <c r="A22" s="1" t="s">
        <v>220</v>
      </c>
      <c r="B22" s="2">
        <v>5</v>
      </c>
      <c r="C22" s="7" t="s">
        <v>221</v>
      </c>
      <c r="D22" s="7">
        <v>558</v>
      </c>
      <c r="E22" s="7">
        <v>166</v>
      </c>
      <c r="F22" s="7">
        <v>208</v>
      </c>
      <c r="G22" s="7">
        <v>105</v>
      </c>
      <c r="H22" s="7">
        <v>183</v>
      </c>
      <c r="I22" s="7">
        <v>221</v>
      </c>
      <c r="J22" s="7" t="str">
        <f>$C22</f>
        <v>558 / 166 / 208 / 105 / 183 / 221</v>
      </c>
      <c r="K22" s="7"/>
      <c r="L22" s="7"/>
      <c r="M22" s="7"/>
      <c r="N22" s="7"/>
      <c r="O22" s="7"/>
      <c r="P22" s="7"/>
      <c r="Q22" s="3">
        <v>558</v>
      </c>
      <c r="R22" s="4">
        <v>166</v>
      </c>
      <c r="S22" s="5">
        <v>208</v>
      </c>
      <c r="T22" s="5">
        <v>105</v>
      </c>
      <c r="U22" s="5">
        <v>183</v>
      </c>
      <c r="V22" s="6">
        <v>221</v>
      </c>
      <c r="W22" s="1" t="s">
        <v>220</v>
      </c>
      <c r="X22" s="14">
        <f>$D22/2.75+$F22+$H22</f>
        <v>593.90909090909088</v>
      </c>
      <c r="Y22" s="14">
        <f>IF($B22=3,$K22/2.75+$M22+$O22,$D22/2.75+$F22+$H22)</f>
        <v>593.90909090909088</v>
      </c>
      <c r="Z22" s="19">
        <f>IF($B22=3,$K22/2.75+$M22+$O22+54+6/11,IF($B22=4,$D22/2.75+$F22+$H22+54+6/11,$D22/2.75+$F22+$H22))</f>
        <v>593.90909090909088</v>
      </c>
      <c r="AA22" s="12">
        <f>IF($B22=3,$K22/2.75+$M22+$O22+80/2.75+80,IF($B23=4,$D22/2.75+$F22+$H22+80/2.75+80,$D22/2.75+$F22+$H22 + 100/2.75+80))</f>
        <v>703</v>
      </c>
      <c r="AB22" s="15">
        <f>FLOOR(6*($E22+$G22+$I22) +4*($D22+$F22+$H22),5)</f>
        <v>6745</v>
      </c>
      <c r="AC22" s="15">
        <f>FLOOR(IF($B22=3,6*($L22+$N22+$O22) + 4*($K22+$M22+$O22),6*($E22+$G22+$I22) +4*($D22+$F22+$H22)),5)</f>
        <v>6745</v>
      </c>
      <c r="AD22" s="15">
        <f>IF($B22=3,6*($L22+$N22+$O22) + 4*($K22+$M22+$O22) + 680,IF($B23=4,6*($E22+$G22+$I22) +4*($D22+$F22+$H22)+680,6*($E22+$G22+$I22) +4*($D22+$F22+$H22)))</f>
        <v>7428</v>
      </c>
      <c r="AE22" s="18">
        <f>FLOOR(IF($B22=3,6*($L22+$N22+$O22) + 4*($K22+$M22+$O22) + 1360,IF($B23=4,6*($E22+$G22+$I22) +4*($D22+$F22+$H22)+1360,6*($E22+$G22+$I22) +4*($D22+$F22+$H22)+1440)),5)</f>
        <v>8105</v>
      </c>
    </row>
    <row r="23" spans="1:31" ht="13.8" x14ac:dyDescent="0.25">
      <c r="A23" s="9" t="s">
        <v>23</v>
      </c>
      <c r="B23" s="2">
        <v>4</v>
      </c>
      <c r="C23" s="7" t="s">
        <v>142</v>
      </c>
      <c r="D23" s="7">
        <v>529</v>
      </c>
      <c r="E23" s="7">
        <v>126</v>
      </c>
      <c r="F23" s="7">
        <v>192</v>
      </c>
      <c r="G23" s="7">
        <v>226</v>
      </c>
      <c r="H23" s="7">
        <v>208</v>
      </c>
      <c r="I23" s="7">
        <v>264</v>
      </c>
      <c r="J23" s="7" t="str">
        <f>$C23</f>
        <v>529 / 126 / 192 / 226 / 208 / 264</v>
      </c>
      <c r="K23" s="7"/>
      <c r="L23" s="7"/>
      <c r="M23" s="7"/>
      <c r="N23" s="7"/>
      <c r="O23" s="7"/>
      <c r="P23" s="7"/>
      <c r="Q23" s="3">
        <v>529</v>
      </c>
      <c r="R23" s="4">
        <v>126</v>
      </c>
      <c r="S23" s="5">
        <v>192</v>
      </c>
      <c r="T23" s="5">
        <v>226</v>
      </c>
      <c r="U23" s="5">
        <v>208</v>
      </c>
      <c r="V23" s="6">
        <v>264</v>
      </c>
      <c r="W23" s="9" t="s">
        <v>23</v>
      </c>
      <c r="X23" s="14">
        <f>$D23/2.75+$F23+$H23</f>
        <v>592.36363636363637</v>
      </c>
      <c r="Y23" s="14">
        <f>IF($B23=3,$K23/2.75+$M23+$O23,$D23/2.75+$F23+$H23)</f>
        <v>592.36363636363637</v>
      </c>
      <c r="Z23" s="19">
        <f>IF($B23=3,$K23/2.75+$M23+$O23+54+6/11,IF($B23=4,$D23/2.75+$F23+$H23+54+6/11,$D23/2.75+$F23+$H23))</f>
        <v>646.90909090909088</v>
      </c>
      <c r="AA23" s="12">
        <f>IF($B23=3,$K23/2.75+$M23+$O23+80/2.75+80,IF($B24=4,$D23/2.75+$F23+$H23+80/2.75+80,$D23/2.75+$F23+$H23 + 100/2.75+80))</f>
        <v>708.72727272727275</v>
      </c>
      <c r="AB23" s="15">
        <f>FLOOR(6*($E23+$G23+$I23) +4*($D23+$F23+$H23),5)</f>
        <v>7410</v>
      </c>
      <c r="AC23" s="15">
        <f>FLOOR(IF($B23=3,6*($L23+$N23+$O23) + 4*($K23+$M23+$O23),6*($E23+$G23+$I23) +4*($D23+$F23+$H23)),5)</f>
        <v>7410</v>
      </c>
      <c r="AD23" s="15">
        <f>IF($B23=3,6*($L23+$N23+$O23) + 4*($K23+$M23+$O23) + 680,IF($B24=4,6*($E23+$G23+$I23) +4*($D23+$F23+$H23)+680,6*($E23+$G23+$I23) +4*($D23+$F23+$H23)))</f>
        <v>7412</v>
      </c>
      <c r="AE23" s="18">
        <f>FLOOR(IF($B23=3,6*($L23+$N23+$O23) + 4*($K23+$M23+$O23) + 1360,IF($B24=4,6*($E23+$G23+$I23) +4*($D23+$F23+$H23)+1360,6*($E23+$G23+$I23) +4*($D23+$F23+$H23)+1440)),5)</f>
        <v>8850</v>
      </c>
    </row>
    <row r="24" spans="1:31" ht="13.8" x14ac:dyDescent="0.25">
      <c r="A24" s="1" t="s">
        <v>43</v>
      </c>
      <c r="B24" s="2">
        <v>5</v>
      </c>
      <c r="C24" s="7" t="s">
        <v>70</v>
      </c>
      <c r="D24" s="7">
        <v>802</v>
      </c>
      <c r="E24" s="7">
        <v>131</v>
      </c>
      <c r="F24" s="7">
        <v>124</v>
      </c>
      <c r="G24" s="7">
        <v>217</v>
      </c>
      <c r="H24" s="7">
        <v>175</v>
      </c>
      <c r="I24" s="7">
        <v>177</v>
      </c>
      <c r="J24" s="7" t="str">
        <f>$C24</f>
        <v>802 / 131 / 124 / 217 / 175 / 177</v>
      </c>
      <c r="K24" s="7"/>
      <c r="L24" s="7"/>
      <c r="M24" s="7"/>
      <c r="N24" s="7"/>
      <c r="O24" s="7"/>
      <c r="P24" s="7"/>
      <c r="Q24" s="3">
        <v>802</v>
      </c>
      <c r="R24" s="4">
        <v>131</v>
      </c>
      <c r="S24" s="5">
        <v>124</v>
      </c>
      <c r="T24" s="5">
        <v>217</v>
      </c>
      <c r="U24" s="5">
        <v>175</v>
      </c>
      <c r="V24" s="6">
        <v>177</v>
      </c>
      <c r="W24" s="1" t="s">
        <v>43</v>
      </c>
      <c r="X24" s="14">
        <f>$D24/2.75+$F24+$H24</f>
        <v>590.63636363636363</v>
      </c>
      <c r="Y24" s="14">
        <f>IF($B24=3,$K24/2.75+$M24+$O24,$D24/2.75+$F24+$H24)</f>
        <v>590.63636363636363</v>
      </c>
      <c r="Z24" s="19">
        <f>IF($B24=3,$K24/2.75+$M24+$O24+54+6/11,IF($B24=4,$D24/2.75+$F24+$H24+54+6/11,$D24/2.75+$F24+$H24))</f>
        <v>590.63636363636363</v>
      </c>
      <c r="AA24" s="12">
        <f>IF($B24=3,$K24/2.75+$M24+$O24+80/2.75+80,IF($B25=4,$D24/2.75+$F24+$H24+80/2.75+80,$D24/2.75+$F24+$H24 + 100/2.75+80))</f>
        <v>707</v>
      </c>
      <c r="AB24" s="15">
        <f>FLOOR(6*($E24+$G24+$I24) +4*($D24+$F24+$H24),5)</f>
        <v>7550</v>
      </c>
      <c r="AC24" s="15">
        <f>FLOOR(IF($B24=3,6*($L24+$N24+$O24) + 4*($K24+$M24+$O24),6*($E24+$G24+$I24) +4*($D24+$F24+$H24)),5)</f>
        <v>7550</v>
      </c>
      <c r="AD24" s="15">
        <f>IF($B24=3,6*($L24+$N24+$O24) + 4*($K24+$M24+$O24) + 680,IF($B25=4,6*($E24+$G24+$I24) +4*($D24+$F24+$H24)+680,6*($E24+$G24+$I24) +4*($D24+$F24+$H24)))</f>
        <v>7554</v>
      </c>
      <c r="AE24" s="18">
        <f>FLOOR(IF($B24=3,6*($L24+$N24+$O24) + 4*($K24+$M24+$O24) + 1360,IF($B25=4,6*($E24+$G24+$I24) +4*($D24+$F24+$H24)+1360,6*($E24+$G24+$I24) +4*($D24+$F24+$H24)+1440)),5)</f>
        <v>8990</v>
      </c>
    </row>
    <row r="25" spans="1:31" ht="13.8" x14ac:dyDescent="0.25">
      <c r="A25" s="1" t="s">
        <v>32</v>
      </c>
      <c r="B25" s="2">
        <v>5</v>
      </c>
      <c r="C25" s="7" t="s">
        <v>92</v>
      </c>
      <c r="D25" s="7">
        <v>640</v>
      </c>
      <c r="E25" s="7">
        <v>203</v>
      </c>
      <c r="F25" s="7">
        <v>207</v>
      </c>
      <c r="G25" s="7">
        <v>47</v>
      </c>
      <c r="H25" s="7">
        <v>148</v>
      </c>
      <c r="I25" s="7">
        <v>227</v>
      </c>
      <c r="J25" s="7" t="str">
        <f>$C25</f>
        <v>640 / 203 / 207 / 47 / 148 / 227</v>
      </c>
      <c r="K25" s="7"/>
      <c r="L25" s="7"/>
      <c r="M25" s="7"/>
      <c r="N25" s="7"/>
      <c r="O25" s="7"/>
      <c r="P25" s="7"/>
      <c r="Q25" s="3">
        <v>640</v>
      </c>
      <c r="R25" s="4">
        <v>203</v>
      </c>
      <c r="S25" s="5">
        <v>207</v>
      </c>
      <c r="T25" s="5">
        <v>47</v>
      </c>
      <c r="U25" s="5">
        <v>148</v>
      </c>
      <c r="V25" s="6">
        <v>227</v>
      </c>
      <c r="W25" s="1" t="s">
        <v>32</v>
      </c>
      <c r="X25" s="14">
        <f>$D25/2.75+$F25+$H25</f>
        <v>587.72727272727275</v>
      </c>
      <c r="Y25" s="14">
        <f>IF($B25=3,$K25/2.75+$M25+$O25,$D25/2.75+$F25+$H25)</f>
        <v>587.72727272727275</v>
      </c>
      <c r="Z25" s="19">
        <f>IF($B25=3,$K25/2.75+$M25+$O25+54+6/11,IF($B25=4,$D25/2.75+$F25+$H25+54+6/11,$D25/2.75+$F25+$H25))</f>
        <v>587.72727272727275</v>
      </c>
      <c r="AA25" s="12">
        <f>IF($B25=3,$K25/2.75+$M25+$O25+80/2.75+80,IF($B26=4,$D25/2.75+$F25+$H25+80/2.75+80,$D25/2.75+$F25+$H25 + 100/2.75+80))</f>
        <v>704.09090909090912</v>
      </c>
      <c r="AB25" s="15">
        <f>FLOOR(6*($E25+$G25+$I25) +4*($D25+$F25+$H25),5)</f>
        <v>6840</v>
      </c>
      <c r="AC25" s="15">
        <f>FLOOR(IF($B25=3,6*($L25+$N25+$O25) + 4*($K25+$M25+$O25),6*($E25+$G25+$I25) +4*($D25+$F25+$H25)),5)</f>
        <v>6840</v>
      </c>
      <c r="AD25" s="15">
        <f>IF($B25=3,6*($L25+$N25+$O25) + 4*($K25+$M25+$O25) + 680,IF($B26=4,6*($E25+$G25+$I25) +4*($D25+$F25+$H25)+680,6*($E25+$G25+$I25) +4*($D25+$F25+$H25)))</f>
        <v>6842</v>
      </c>
      <c r="AE25" s="18">
        <f>FLOOR(IF($B25=3,6*($L25+$N25+$O25) + 4*($K25+$M25+$O25) + 1360,IF($B26=4,6*($E25+$G25+$I25) +4*($D25+$F25+$H25)+1360,6*($E25+$G25+$I25) +4*($D25+$F25+$H25)+1440)),5)</f>
        <v>8280</v>
      </c>
    </row>
    <row r="26" spans="1:31" ht="13.8" x14ac:dyDescent="0.25">
      <c r="A26" s="1" t="s">
        <v>236</v>
      </c>
      <c r="B26" s="2">
        <v>5</v>
      </c>
      <c r="C26" s="7" t="s">
        <v>237</v>
      </c>
      <c r="D26" s="7">
        <v>492</v>
      </c>
      <c r="E26" s="7">
        <v>63</v>
      </c>
      <c r="F26" s="7">
        <v>160</v>
      </c>
      <c r="G26" s="7">
        <v>268</v>
      </c>
      <c r="H26" s="7">
        <v>246</v>
      </c>
      <c r="I26" s="7">
        <v>391</v>
      </c>
      <c r="J26" s="7" t="str">
        <f>$C26</f>
        <v>492 / 63 / 160 / 268 / 246 / 391</v>
      </c>
      <c r="K26" s="7"/>
      <c r="L26" s="7"/>
      <c r="M26" s="7"/>
      <c r="N26" s="7"/>
      <c r="O26" s="7"/>
      <c r="P26" s="7"/>
      <c r="Q26" s="3">
        <v>492</v>
      </c>
      <c r="R26" s="4">
        <v>63</v>
      </c>
      <c r="S26" s="5">
        <v>160</v>
      </c>
      <c r="T26" s="5">
        <v>268</v>
      </c>
      <c r="U26" s="5">
        <v>246</v>
      </c>
      <c r="V26" s="6">
        <v>391</v>
      </c>
      <c r="W26" s="1" t="s">
        <v>236</v>
      </c>
      <c r="X26" s="14">
        <f>$D26/2.75+$F26+$H26</f>
        <v>584.90909090909088</v>
      </c>
      <c r="Y26" s="14">
        <f>IF($B26=3,$K26/2.75+$M26+$O26,$D26/2.75+$F26+$H26)</f>
        <v>584.90909090909088</v>
      </c>
      <c r="Z26" s="19">
        <f>IF($B26=3,$K26/2.75+$M26+$O26+54+6/11,IF($B26=4,$D26/2.75+$F26+$H26+54+6/11,$D26/2.75+$F26+$H26))</f>
        <v>584.90909090909088</v>
      </c>
      <c r="AA26" s="12">
        <f>IF($B26=3,$K26/2.75+$M26+$O26+80/2.75+80,IF($B27=4,$D26/2.75+$F26+$H26+80/2.75+80,$D26/2.75+$F26+$H26 + 100/2.75+80))</f>
        <v>701.27272727272725</v>
      </c>
      <c r="AB26" s="15">
        <f>FLOOR(6*($E26+$G26+$I26) +4*($D26+$F26+$H26),5)</f>
        <v>7920</v>
      </c>
      <c r="AC26" s="15">
        <f>FLOOR(IF($B26=3,6*($L26+$N26+$O26) + 4*($K26+$M26+$O26),6*($E26+$G26+$I26) +4*($D26+$F26+$H26)),5)</f>
        <v>7920</v>
      </c>
      <c r="AD26" s="15">
        <f>IF($B26=3,6*($L26+$N26+$O26) + 4*($K26+$M26+$O26) + 680,IF($B27=4,6*($E26+$G26+$I26) +4*($D26+$F26+$H26)+680,6*($E26+$G26+$I26) +4*($D26+$F26+$H26)))</f>
        <v>7924</v>
      </c>
      <c r="AE26" s="18">
        <f>FLOOR(IF($B26=3,6*($L26+$N26+$O26) + 4*($K26+$M26+$O26) + 1360,IF($B27=4,6*($E26+$G26+$I26) +4*($D26+$F26+$H26)+1360,6*($E26+$G26+$I26) +4*($D26+$F26+$H26)+1440)),5)</f>
        <v>9360</v>
      </c>
    </row>
    <row r="27" spans="1:31" ht="13.8" x14ac:dyDescent="0.25">
      <c r="A27" s="1" t="s">
        <v>234</v>
      </c>
      <c r="B27" s="2">
        <v>5</v>
      </c>
      <c r="C27" s="7" t="s">
        <v>235</v>
      </c>
      <c r="D27" s="7">
        <v>492</v>
      </c>
      <c r="E27" s="7">
        <v>63</v>
      </c>
      <c r="F27" s="7">
        <v>160</v>
      </c>
      <c r="G27" s="7">
        <v>224</v>
      </c>
      <c r="H27" s="7">
        <v>246</v>
      </c>
      <c r="I27" s="7">
        <v>326</v>
      </c>
      <c r="J27" s="7" t="str">
        <f>$C27</f>
        <v>492 / 63 / 160 / 224 / 246 / 326</v>
      </c>
      <c r="K27" s="7"/>
      <c r="L27" s="7"/>
      <c r="M27" s="7"/>
      <c r="N27" s="7"/>
      <c r="O27" s="7"/>
      <c r="P27" s="7"/>
      <c r="Q27" s="3">
        <v>492</v>
      </c>
      <c r="R27" s="4">
        <v>63</v>
      </c>
      <c r="S27" s="5">
        <v>160</v>
      </c>
      <c r="T27" s="5">
        <v>224</v>
      </c>
      <c r="U27" s="5">
        <v>246</v>
      </c>
      <c r="V27" s="6">
        <v>326</v>
      </c>
      <c r="W27" s="1" t="s">
        <v>234</v>
      </c>
      <c r="X27" s="14">
        <f>$D27/2.75+$F27+$H27</f>
        <v>584.90909090909088</v>
      </c>
      <c r="Y27" s="14">
        <f>IF($B27=3,$K27/2.75+$M27+$O27,$D27/2.75+$F27+$H27)</f>
        <v>584.90909090909088</v>
      </c>
      <c r="Z27" s="19">
        <f>IF($B27=3,$K27/2.75+$M27+$O27+54+6/11,IF($B27=4,$D27/2.75+$F27+$H27+54+6/11,$D27/2.75+$F27+$H27))</f>
        <v>584.90909090909088</v>
      </c>
      <c r="AA27" s="12">
        <f>IF($B27=3,$K27/2.75+$M27+$O27+80/2.75+80,IF($B28=4,$D27/2.75+$F27+$H27+80/2.75+80,$D27/2.75+$F27+$H27 + 100/2.75+80))</f>
        <v>701.27272727272725</v>
      </c>
      <c r="AB27" s="15">
        <f>FLOOR(6*($E27+$G27+$I27) +4*($D27+$F27+$H27),5)</f>
        <v>7270</v>
      </c>
      <c r="AC27" s="15">
        <f>FLOOR(IF($B27=3,6*($L27+$N27+$O27) + 4*($K27+$M27+$O27),6*($E27+$G27+$I27) +4*($D27+$F27+$H27)),5)</f>
        <v>7270</v>
      </c>
      <c r="AD27" s="15">
        <f>IF($B27=3,6*($L27+$N27+$O27) + 4*($K27+$M27+$O27) + 680,IF($B28=4,6*($E27+$G27+$I27) +4*($D27+$F27+$H27)+680,6*($E27+$G27+$I27) +4*($D27+$F27+$H27)))</f>
        <v>7270</v>
      </c>
      <c r="AE27" s="18">
        <f>FLOOR(IF($B27=3,6*($L27+$N27+$O27) + 4*($K27+$M27+$O27) + 1360,IF($B28=4,6*($E27+$G27+$I27) +4*($D27+$F27+$H27)+1360,6*($E27+$G27+$I27) +4*($D27+$F27+$H27)+1440)),5)</f>
        <v>8710</v>
      </c>
    </row>
    <row r="28" spans="1:31" ht="13.8" x14ac:dyDescent="0.25">
      <c r="A28" s="1" t="s">
        <v>28</v>
      </c>
      <c r="B28" s="2">
        <v>3</v>
      </c>
      <c r="C28" s="7" t="s">
        <v>93</v>
      </c>
      <c r="D28" s="7">
        <v>563</v>
      </c>
      <c r="E28" s="7">
        <v>199</v>
      </c>
      <c r="F28" s="7">
        <v>177</v>
      </c>
      <c r="G28" s="7">
        <v>64</v>
      </c>
      <c r="H28" s="7">
        <v>141</v>
      </c>
      <c r="I28" s="7">
        <v>239</v>
      </c>
      <c r="J28" s="7" t="s">
        <v>94</v>
      </c>
      <c r="K28" s="7">
        <v>619</v>
      </c>
      <c r="L28" s="7">
        <v>225</v>
      </c>
      <c r="M28" s="7">
        <v>202</v>
      </c>
      <c r="N28" s="7">
        <v>86</v>
      </c>
      <c r="O28" s="7">
        <v>165</v>
      </c>
      <c r="P28" s="7">
        <v>266</v>
      </c>
      <c r="Q28" s="3">
        <v>563</v>
      </c>
      <c r="R28" s="4">
        <v>199</v>
      </c>
      <c r="S28" s="5">
        <v>177</v>
      </c>
      <c r="T28" s="5">
        <v>64</v>
      </c>
      <c r="U28" s="5">
        <v>141</v>
      </c>
      <c r="V28" s="6">
        <v>239</v>
      </c>
      <c r="W28" s="1" t="s">
        <v>28</v>
      </c>
      <c r="X28" s="14">
        <f>$D28/2.75+$F28+$H28</f>
        <v>522.72727272727275</v>
      </c>
      <c r="Y28" s="14">
        <f>IF($B28=3,$K28/2.75+$M28+$O28,$D28/2.75+$F28+$H28)</f>
        <v>592.09090909090912</v>
      </c>
      <c r="Z28" s="19">
        <f>IF($B28=3,$K28/2.75+$M28+$O28+54+6/11,IF($B28=4,$D28/2.75+$F28+$H28+54+6/11,$D28/2.75+$F28+$H28))</f>
        <v>646.63636363636363</v>
      </c>
      <c r="AA28" s="12">
        <f>IF($B28=3,$K28/2.75+$M28+$O28+80/2.75+80,IF($B29=4,$D28/2.75+$F28+$H28+80/2.75+80,$D28/2.75+$F28+$H28 + 100/2.75+80))</f>
        <v>701.18181818181824</v>
      </c>
      <c r="AB28" s="15">
        <f>FLOOR(6*($E28+$G28+$I28) +4*($D28+$F28+$H28),5)</f>
        <v>6535</v>
      </c>
      <c r="AC28" s="15">
        <f>FLOOR(IF($B28=3,6*($L28+$N28+$O28) + 4*($K28+$M28+$O28),6*($E28+$G28+$I28) +4*($D28+$F28+$H28)),5)</f>
        <v>6800</v>
      </c>
      <c r="AD28" s="15">
        <f>IF($B28=3,6*($L28+$N28+$O28) + 4*($K28+$M28+$O28) + 680,IF($B29=4,6*($E28+$G28+$I28) +4*($D28+$F28+$H28)+680,6*($E28+$G28+$I28) +4*($D28+$F28+$H28)))</f>
        <v>7480</v>
      </c>
      <c r="AE28" s="18">
        <f>FLOOR(IF($B28=3,6*($L28+$N28+$O28) + 4*($K28+$M28+$O28) + 1360,IF($B29=4,6*($E28+$G28+$I28) +4*($D28+$F28+$H28)+1360,6*($E28+$G28+$I28) +4*($D28+$F28+$H28)+1440)),5)</f>
        <v>8160</v>
      </c>
    </row>
    <row r="29" spans="1:31" ht="13.8" x14ac:dyDescent="0.25">
      <c r="A29" s="1" t="s">
        <v>10</v>
      </c>
      <c r="B29" s="2">
        <v>4</v>
      </c>
      <c r="C29" s="7" t="s">
        <v>160</v>
      </c>
      <c r="D29" s="7">
        <v>473</v>
      </c>
      <c r="E29" s="7">
        <v>180</v>
      </c>
      <c r="F29" s="7">
        <v>202</v>
      </c>
      <c r="G29" s="7">
        <v>241</v>
      </c>
      <c r="H29" s="7">
        <v>202</v>
      </c>
      <c r="I29" s="7">
        <v>366</v>
      </c>
      <c r="J29" s="7" t="str">
        <f>$C29</f>
        <v>473 / 180 / 202 / 241 / 202 / 366</v>
      </c>
      <c r="K29" s="7"/>
      <c r="L29" s="7"/>
      <c r="M29" s="7"/>
      <c r="N29" s="7"/>
      <c r="O29" s="7"/>
      <c r="P29" s="7"/>
      <c r="Q29" s="3">
        <v>473</v>
      </c>
      <c r="R29" s="4">
        <v>180</v>
      </c>
      <c r="S29" s="5">
        <v>202</v>
      </c>
      <c r="T29" s="5">
        <v>241</v>
      </c>
      <c r="U29" s="5">
        <v>202</v>
      </c>
      <c r="V29" s="6">
        <v>366</v>
      </c>
      <c r="W29" s="1" t="s">
        <v>10</v>
      </c>
      <c r="X29" s="14">
        <f>$D29/2.75+$F29+$H29</f>
        <v>576</v>
      </c>
      <c r="Y29" s="14">
        <f>IF($B29=3,$K29/2.75+$M29+$O29,$D29/2.75+$F29+$H29)</f>
        <v>576</v>
      </c>
      <c r="Z29" s="19">
        <f>IF($B29=3,$K29/2.75+$M29+$O29+54+6/11,IF($B29=4,$D29/2.75+$F29+$H29+54+6/11,$D29/2.75+$F29+$H29))</f>
        <v>630.5454545454545</v>
      </c>
      <c r="AA29" s="12">
        <f>IF($B29=3,$K29/2.75+$M29+$O29+80/2.75+80,IF($B30=4,$D29/2.75+$F29+$H29+80/2.75+80,$D29/2.75+$F29+$H29 + 100/2.75+80))</f>
        <v>692.36363636363637</v>
      </c>
      <c r="AB29" s="15">
        <f>FLOOR(6*($E29+$G29+$I29) +4*($D29+$F29+$H29),5)</f>
        <v>8230</v>
      </c>
      <c r="AC29" s="15">
        <f>FLOOR(IF($B29=3,6*($L29+$N29+$O29) + 4*($K29+$M29+$O29),6*($E29+$G29+$I29) +4*($D29+$F29+$H29)),5)</f>
        <v>8230</v>
      </c>
      <c r="AD29" s="15">
        <f>IF($B29=3,6*($L29+$N29+$O29) + 4*($K29+$M29+$O29) + 680,IF($B30=4,6*($E29+$G29+$I29) +4*($D29+$F29+$H29)+680,6*($E29+$G29+$I29) +4*($D29+$F29+$H29)))</f>
        <v>8230</v>
      </c>
      <c r="AE29" s="18">
        <f>FLOOR(IF($B29=3,6*($L29+$N29+$O29) + 4*($K29+$M29+$O29) + 1360,IF($B30=4,6*($E29+$G29+$I29) +4*($D29+$F29+$H29)+1360,6*($E29+$G29+$I29) +4*($D29+$F29+$H29)+1440)),5)</f>
        <v>9670</v>
      </c>
    </row>
    <row r="30" spans="1:31" ht="13.8" x14ac:dyDescent="0.25">
      <c r="A30" s="1" t="s">
        <v>54</v>
      </c>
      <c r="B30" s="2">
        <v>3</v>
      </c>
      <c r="C30" s="7" t="s">
        <v>111</v>
      </c>
      <c r="D30" s="7">
        <v>734</v>
      </c>
      <c r="E30" s="7">
        <v>81</v>
      </c>
      <c r="F30" s="7">
        <v>45</v>
      </c>
      <c r="G30" s="7">
        <v>176</v>
      </c>
      <c r="H30" s="7">
        <v>202</v>
      </c>
      <c r="I30" s="7">
        <v>136</v>
      </c>
      <c r="J30" s="7" t="s">
        <v>112</v>
      </c>
      <c r="K30" s="7">
        <v>793</v>
      </c>
      <c r="L30" s="7">
        <v>103</v>
      </c>
      <c r="M30" s="7">
        <v>66</v>
      </c>
      <c r="N30" s="7">
        <v>201</v>
      </c>
      <c r="O30" s="7">
        <v>228</v>
      </c>
      <c r="P30" s="7">
        <v>160</v>
      </c>
      <c r="Q30" s="3">
        <v>734</v>
      </c>
      <c r="R30" s="4">
        <v>81</v>
      </c>
      <c r="S30" s="5">
        <v>45</v>
      </c>
      <c r="T30" s="5">
        <v>176</v>
      </c>
      <c r="U30" s="5">
        <v>202</v>
      </c>
      <c r="V30" s="6">
        <v>136</v>
      </c>
      <c r="W30" s="1" t="s">
        <v>54</v>
      </c>
      <c r="X30" s="14">
        <f>$D30/2.75+$F30+$H30</f>
        <v>513.90909090909099</v>
      </c>
      <c r="Y30" s="14">
        <f>IF($B30=3,$K30/2.75+$M30+$O30,$D30/2.75+$F30+$H30)</f>
        <v>582.36363636363637</v>
      </c>
      <c r="Z30" s="19">
        <f>IF($B30=3,$K30/2.75+$M30+$O30+54+6/11,IF($B30=4,$D30/2.75+$F30+$H30+54+6/11,$D30/2.75+$F30+$H30))</f>
        <v>636.90909090909088</v>
      </c>
      <c r="AA30" s="12">
        <f>IF($B30=3,$K30/2.75+$M30+$O30+80/2.75+80,IF($B31=4,$D30/2.75+$F30+$H30+80/2.75+80,$D30/2.75+$F30+$H30 + 100/2.75+80))</f>
        <v>691.4545454545455</v>
      </c>
      <c r="AB30" s="15">
        <f>FLOOR(6*($E30+$G30+$I30) +4*($D30+$F30+$H30),5)</f>
        <v>6280</v>
      </c>
      <c r="AC30" s="15">
        <f>FLOOR(IF($B30=3,6*($L30+$N30+$O30) + 4*($K30+$M30+$O30),6*($E30+$G30+$I30) +4*($D30+$F30+$H30)),5)</f>
        <v>7540</v>
      </c>
      <c r="AD30" s="15">
        <f>IF($B30=3,6*($L30+$N30+$O30) + 4*($K30+$M30+$O30) + 680,IF($B31=4,6*($E30+$G30+$I30) +4*($D30+$F30+$H30)+680,6*($E30+$G30+$I30) +4*($D30+$F30+$H30)))</f>
        <v>8220</v>
      </c>
      <c r="AE30" s="18">
        <f>FLOOR(IF($B30=3,6*($L30+$N30+$O30) + 4*($K30+$M30+$O30) + 1360,IF($B31=4,6*($E30+$G30+$I30) +4*($D30+$F30+$H30)+1360,6*($E30+$G30+$I30) +4*($D30+$F30+$H30)+1440)),5)</f>
        <v>8900</v>
      </c>
    </row>
    <row r="31" spans="1:31" ht="13.8" x14ac:dyDescent="0.25">
      <c r="A31" s="1" t="s">
        <v>208</v>
      </c>
      <c r="B31" s="2">
        <v>5</v>
      </c>
      <c r="C31" s="7" t="s">
        <v>209</v>
      </c>
      <c r="D31" s="7">
        <v>541</v>
      </c>
      <c r="E31" s="7">
        <v>139</v>
      </c>
      <c r="F31" s="7">
        <v>190</v>
      </c>
      <c r="G31" s="7">
        <v>231</v>
      </c>
      <c r="H31" s="7">
        <v>190</v>
      </c>
      <c r="I31" s="7">
        <v>178</v>
      </c>
      <c r="J31" s="7" t="str">
        <f>$C31</f>
        <v>541 / 139 / 190 / 231 / 190 / 178</v>
      </c>
      <c r="K31" s="7"/>
      <c r="L31" s="7"/>
      <c r="M31" s="7"/>
      <c r="N31" s="7"/>
      <c r="O31" s="7"/>
      <c r="P31" s="7"/>
      <c r="Q31" s="3">
        <v>541</v>
      </c>
      <c r="R31" s="4">
        <v>139</v>
      </c>
      <c r="S31" s="5">
        <v>190</v>
      </c>
      <c r="T31" s="5">
        <v>231</v>
      </c>
      <c r="U31" s="5">
        <v>190</v>
      </c>
      <c r="V31" s="6">
        <v>178</v>
      </c>
      <c r="W31" s="1" t="s">
        <v>208</v>
      </c>
      <c r="X31" s="14">
        <f>$D31/2.75+$F31+$H31</f>
        <v>576.72727272727275</v>
      </c>
      <c r="Y31" s="14">
        <f>IF($B31=3,$K31/2.75+$M31+$O31,$D31/2.75+$F31+$H31)</f>
        <v>576.72727272727275</v>
      </c>
      <c r="Z31" s="19">
        <f>IF($B31=3,$K31/2.75+$M31+$O31+54+6/11,IF($B31=4,$D31/2.75+$F31+$H31+54+6/11,$D31/2.75+$F31+$H31))</f>
        <v>576.72727272727275</v>
      </c>
      <c r="AA31" s="12">
        <f>IF($B31=3,$K31/2.75+$M31+$O31+80/2.75+80,IF($B32=4,$D31/2.75+$F31+$H31+80/2.75+80,$D31/2.75+$F31+$H31 + 100/2.75+80))</f>
        <v>693.09090909090912</v>
      </c>
      <c r="AB31" s="15">
        <f>FLOOR(6*($E31+$G31+$I31) +4*($D31+$F31+$H31),5)</f>
        <v>6970</v>
      </c>
      <c r="AC31" s="15">
        <f>FLOOR(IF($B31=3,6*($L31+$N31+$O31) + 4*($K31+$M31+$O31),6*($E31+$G31+$I31) +4*($D31+$F31+$H31)),5)</f>
        <v>6970</v>
      </c>
      <c r="AD31" s="15">
        <f>IF($B31=3,6*($L31+$N31+$O31) + 4*($K31+$M31+$O31) + 680,IF($B32=4,6*($E31+$G31+$I31) +4*($D31+$F31+$H31)+680,6*($E31+$G31+$I31) +4*($D31+$F31+$H31)))</f>
        <v>6972</v>
      </c>
      <c r="AE31" s="18">
        <f>FLOOR(IF($B31=3,6*($L31+$N31+$O31) + 4*($K31+$M31+$O31) + 1360,IF($B32=4,6*($E31+$G31+$I31) +4*($D31+$F31+$H31)+1360,6*($E31+$G31+$I31) +4*($D31+$F31+$H31)+1440)),5)</f>
        <v>8410</v>
      </c>
    </row>
    <row r="32" spans="1:31" ht="13.8" x14ac:dyDescent="0.25">
      <c r="A32" s="9" t="s">
        <v>139</v>
      </c>
      <c r="B32" s="2">
        <v>3</v>
      </c>
      <c r="C32" s="7" t="s">
        <v>140</v>
      </c>
      <c r="D32" s="7">
        <v>832</v>
      </c>
      <c r="E32" s="7">
        <v>338</v>
      </c>
      <c r="F32" s="7">
        <v>102</v>
      </c>
      <c r="G32" s="7">
        <v>101</v>
      </c>
      <c r="H32" s="7">
        <v>100</v>
      </c>
      <c r="I32" s="7">
        <v>199</v>
      </c>
      <c r="J32" s="7" t="s">
        <v>141</v>
      </c>
      <c r="K32" s="7">
        <v>896</v>
      </c>
      <c r="L32" s="7">
        <v>368</v>
      </c>
      <c r="M32" s="7">
        <v>125</v>
      </c>
      <c r="N32" s="7">
        <v>124</v>
      </c>
      <c r="O32" s="7">
        <v>123</v>
      </c>
      <c r="P32" s="7">
        <v>225</v>
      </c>
      <c r="Q32" s="3">
        <v>832</v>
      </c>
      <c r="R32" s="4">
        <v>338</v>
      </c>
      <c r="S32" s="5">
        <v>102</v>
      </c>
      <c r="T32" s="5">
        <v>101</v>
      </c>
      <c r="U32" s="5">
        <v>100</v>
      </c>
      <c r="V32" s="6">
        <v>199</v>
      </c>
      <c r="W32" s="9" t="s">
        <v>139</v>
      </c>
      <c r="X32" s="14">
        <f>$D32/2.75+$F32+$H32</f>
        <v>504.54545454545456</v>
      </c>
      <c r="Y32" s="14">
        <f>IF($B32=3,$K32/2.75+$M32+$O32,$D32/2.75+$F32+$H32)</f>
        <v>573.81818181818176</v>
      </c>
      <c r="Z32" s="19">
        <f>IF($B32=3,$K32/2.75+$M32+$O32+54+6/11,IF($B32=4,$D32/2.75+$F32+$H32+54+6/11,$D32/2.75+$F32+$H32))</f>
        <v>628.36363636363626</v>
      </c>
      <c r="AA32" s="12">
        <f>IF($B32=3,$K32/2.75+$M32+$O32+80/2.75+80,IF($B33=4,$D32/2.75+$F32+$H32+80/2.75+80,$D32/2.75+$F32+$H32 + 100/2.75+80))</f>
        <v>682.90909090909088</v>
      </c>
      <c r="AB32" s="15">
        <f>FLOOR(6*($E32+$G32+$I32) +4*($D32+$F32+$H32),5)</f>
        <v>7960</v>
      </c>
      <c r="AC32" s="15">
        <f>FLOOR(IF($B32=3,6*($L32+$N32+$O32) + 4*($K32+$M32+$O32),6*($E32+$G32+$I32) +4*($D32+$F32+$H32)),5)</f>
        <v>8265</v>
      </c>
      <c r="AD32" s="15">
        <f>IF($B32=3,6*($L32+$N32+$O32) + 4*($K32+$M32+$O32) + 680,IF($B33=4,6*($E32+$G32+$I32) +4*($D32+$F32+$H32)+680,6*($E32+$G32+$I32) +4*($D32+$F32+$H32)))</f>
        <v>8946</v>
      </c>
      <c r="AE32" s="18">
        <f>FLOOR(IF($B32=3,6*($L32+$N32+$O32) + 4*($K32+$M32+$O32) + 1360,IF($B33=4,6*($E32+$G32+$I32) +4*($D32+$F32+$H32)+1360,6*($E32+$G32+$I32) +4*($D32+$F32+$H32)+1440)),5)</f>
        <v>9625</v>
      </c>
    </row>
    <row r="33" spans="1:31" ht="13.8" x14ac:dyDescent="0.25">
      <c r="A33" s="1" t="s">
        <v>52</v>
      </c>
      <c r="B33" s="2">
        <v>3</v>
      </c>
      <c r="C33" s="7" t="s">
        <v>121</v>
      </c>
      <c r="D33" s="7">
        <v>626</v>
      </c>
      <c r="E33" s="7">
        <v>116</v>
      </c>
      <c r="F33" s="7">
        <v>120</v>
      </c>
      <c r="G33" s="7">
        <v>156</v>
      </c>
      <c r="H33" s="7">
        <v>158</v>
      </c>
      <c r="I33" s="7">
        <v>138</v>
      </c>
      <c r="J33" s="7" t="s">
        <v>122</v>
      </c>
      <c r="K33" s="7">
        <v>683</v>
      </c>
      <c r="L33" s="7">
        <v>139</v>
      </c>
      <c r="M33" s="7">
        <v>143</v>
      </c>
      <c r="N33" s="7">
        <v>180</v>
      </c>
      <c r="O33" s="7">
        <v>182</v>
      </c>
      <c r="P33" s="7">
        <v>162</v>
      </c>
      <c r="Q33" s="3">
        <v>626</v>
      </c>
      <c r="R33" s="4">
        <v>116</v>
      </c>
      <c r="S33" s="5">
        <v>120</v>
      </c>
      <c r="T33" s="5">
        <v>156</v>
      </c>
      <c r="U33" s="5">
        <v>158</v>
      </c>
      <c r="V33" s="6">
        <v>138</v>
      </c>
      <c r="W33" s="1" t="s">
        <v>52</v>
      </c>
      <c r="X33" s="14">
        <f>$D33/2.75+$F33+$H33</f>
        <v>505.63636363636363</v>
      </c>
      <c r="Y33" s="14">
        <f>IF($B33=3,$K33/2.75+$M33+$O33,$D33/2.75+$F33+$H33)</f>
        <v>573.36363636363637</v>
      </c>
      <c r="Z33" s="19">
        <f>IF($B33=3,$K33/2.75+$M33+$O33+54+6/11,IF($B33=4,$D33/2.75+$F33+$H33+54+6/11,$D33/2.75+$F33+$H33))</f>
        <v>627.90909090909088</v>
      </c>
      <c r="AA33" s="12">
        <f>IF($B33=3,$K33/2.75+$M33+$O33+80/2.75+80,IF($B34=4,$D33/2.75+$F33+$H33+80/2.75+80,$D33/2.75+$F33+$H33 + 100/2.75+80))</f>
        <v>682.4545454545455</v>
      </c>
      <c r="AB33" s="15">
        <f>FLOOR(6*($E33+$G33+$I33) +4*($D33+$F33+$H33),5)</f>
        <v>6075</v>
      </c>
      <c r="AC33" s="15">
        <f>FLOOR(IF($B33=3,6*($L33+$N33+$O33) + 4*($K33+$M33+$O33),6*($E33+$G33+$I33) +4*($D33+$F33+$H33)),5)</f>
        <v>7035</v>
      </c>
      <c r="AD33" s="15">
        <f>IF($B33=3,6*($L33+$N33+$O33) + 4*($K33+$M33+$O33) + 680,IF($B34=4,6*($E33+$G33+$I33) +4*($D33+$F33+$H33)+680,6*($E33+$G33+$I33) +4*($D33+$F33+$H33)))</f>
        <v>7718</v>
      </c>
      <c r="AE33" s="18">
        <f>FLOOR(IF($B33=3,6*($L33+$N33+$O33) + 4*($K33+$M33+$O33) + 1360,IF($B34=4,6*($E33+$G33+$I33) +4*($D33+$F33+$H33)+1360,6*($E33+$G33+$I33) +4*($D33+$F33+$H33)+1440)),5)</f>
        <v>8395</v>
      </c>
    </row>
    <row r="34" spans="1:31" ht="13.8" x14ac:dyDescent="0.25">
      <c r="A34" s="1" t="s">
        <v>202</v>
      </c>
      <c r="B34" s="2">
        <v>4</v>
      </c>
      <c r="C34" s="7" t="s">
        <v>203</v>
      </c>
      <c r="D34" s="7">
        <v>497</v>
      </c>
      <c r="E34" s="7">
        <v>259</v>
      </c>
      <c r="F34" s="7">
        <v>188</v>
      </c>
      <c r="G34" s="7">
        <v>255</v>
      </c>
      <c r="H34" s="7">
        <v>187</v>
      </c>
      <c r="I34" s="7">
        <v>186</v>
      </c>
      <c r="J34" s="7" t="str">
        <f>$C34</f>
        <v>497 / 259 / 188 / 255 / 187 / 186</v>
      </c>
      <c r="K34" s="7"/>
      <c r="L34" s="7"/>
      <c r="M34" s="7"/>
      <c r="N34" s="7"/>
      <c r="O34" s="7"/>
      <c r="P34" s="7"/>
      <c r="Q34" s="3">
        <v>497</v>
      </c>
      <c r="R34" s="4">
        <v>259</v>
      </c>
      <c r="S34" s="5">
        <v>188</v>
      </c>
      <c r="T34" s="5">
        <v>255</v>
      </c>
      <c r="U34" s="5">
        <v>187</v>
      </c>
      <c r="V34" s="6">
        <v>186</v>
      </c>
      <c r="W34" s="1" t="s">
        <v>202</v>
      </c>
      <c r="X34" s="14">
        <f>$D34/2.75+$F34+$H34</f>
        <v>555.72727272727275</v>
      </c>
      <c r="Y34" s="14">
        <f>IF($B34=3,$K34/2.75+$M34+$O34,$D34/2.75+$F34+$H34)</f>
        <v>555.72727272727275</v>
      </c>
      <c r="Z34" s="19">
        <f>IF($B34=3,$K34/2.75+$M34+$O34+54+6/11,IF($B34=4,$D34/2.75+$F34+$H34+54+6/11,$D34/2.75+$F34+$H34))</f>
        <v>610.27272727272725</v>
      </c>
      <c r="AA34" s="12">
        <f>IF($B34=3,$K34/2.75+$M34+$O34+80/2.75+80,IF($B35=4,$D34/2.75+$F34+$H34+80/2.75+80,$D34/2.75+$F34+$H34 + 100/2.75+80))</f>
        <v>672.09090909090912</v>
      </c>
      <c r="AB34" s="15">
        <f>FLOOR(6*($E34+$G34+$I34) +4*($D34+$F34+$H34),5)</f>
        <v>7685</v>
      </c>
      <c r="AC34" s="15">
        <f>FLOOR(IF($B34=3,6*($L34+$N34+$O34) + 4*($K34+$M34+$O34),6*($E34+$G34+$I34) +4*($D34+$F34+$H34)),5)</f>
        <v>7685</v>
      </c>
      <c r="AD34" s="15">
        <f>IF($B34=3,6*($L34+$N34+$O34) + 4*($K34+$M34+$O34) + 680,IF($B35=4,6*($E34+$G34+$I34) +4*($D34+$F34+$H34)+680,6*($E34+$G34+$I34) +4*($D34+$F34+$H34)))</f>
        <v>7688</v>
      </c>
      <c r="AE34" s="18">
        <f>FLOOR(IF($B34=3,6*($L34+$N34+$O34) + 4*($K34+$M34+$O34) + 1360,IF($B35=4,6*($E34+$G34+$I34) +4*($D34+$F34+$H34)+1360,6*($E34+$G34+$I34) +4*($D34+$F34+$H34)+1440)),5)</f>
        <v>9125</v>
      </c>
    </row>
    <row r="35" spans="1:31" ht="13.8" x14ac:dyDescent="0.25">
      <c r="A35" s="1" t="s">
        <v>33</v>
      </c>
      <c r="B35" s="2">
        <v>3</v>
      </c>
      <c r="C35" s="7" t="s">
        <v>182</v>
      </c>
      <c r="D35" s="7">
        <v>463</v>
      </c>
      <c r="E35" s="7">
        <v>212</v>
      </c>
      <c r="F35" s="7">
        <v>164</v>
      </c>
      <c r="G35" s="7">
        <v>124</v>
      </c>
      <c r="H35" s="7">
        <v>159</v>
      </c>
      <c r="I35" s="7">
        <v>234</v>
      </c>
      <c r="J35" s="7" t="s">
        <v>183</v>
      </c>
      <c r="K35" s="7">
        <v>515</v>
      </c>
      <c r="L35" s="7">
        <v>238</v>
      </c>
      <c r="M35" s="7">
        <v>189</v>
      </c>
      <c r="N35" s="7">
        <v>148</v>
      </c>
      <c r="O35" s="7">
        <v>184</v>
      </c>
      <c r="P35" s="7">
        <v>261</v>
      </c>
      <c r="Q35" s="3">
        <v>463</v>
      </c>
      <c r="R35" s="4">
        <v>212</v>
      </c>
      <c r="S35" s="5">
        <v>164</v>
      </c>
      <c r="T35" s="5">
        <v>124</v>
      </c>
      <c r="U35" s="5">
        <v>159</v>
      </c>
      <c r="V35" s="6">
        <v>234</v>
      </c>
      <c r="W35" s="1" t="s">
        <v>33</v>
      </c>
      <c r="X35" s="14">
        <f>$D35/2.75+$F35+$H35</f>
        <v>491.36363636363637</v>
      </c>
      <c r="Y35" s="14">
        <f>IF($B35=3,$K35/2.75+$M35+$O35,$D35/2.75+$F35+$H35)</f>
        <v>560.27272727272725</v>
      </c>
      <c r="Z35" s="19">
        <f>IF($B35=3,$K35/2.75+$M35+$O35+54+6/11,IF($B35=4,$D35/2.75+$F35+$H35+54+6/11,$D35/2.75+$F35+$H35))</f>
        <v>614.81818181818176</v>
      </c>
      <c r="AA35" s="12">
        <f>IF($B35=3,$K35/2.75+$M35+$O35+80/2.75+80,IF($B36=4,$D35/2.75+$F35+$H35+80/2.75+80,$D35/2.75+$F35+$H35 + 100/2.75+80))</f>
        <v>669.36363636363637</v>
      </c>
      <c r="AB35" s="15">
        <f>FLOOR(6*($E35+$G35+$I35) +4*($D35+$F35+$H35),5)</f>
        <v>6560</v>
      </c>
      <c r="AC35" s="15">
        <f>FLOOR(IF($B35=3,6*($L35+$N35+$O35) + 4*($K35+$M35+$O35),6*($E35+$G35+$I35) +4*($D35+$F35+$H35)),5)</f>
        <v>6970</v>
      </c>
      <c r="AD35" s="15">
        <f>IF($B35=3,6*($L35+$N35+$O35) + 4*($K35+$M35+$O35) + 680,IF($B36=4,6*($E35+$G35+$I35) +4*($D35+$F35+$H35)+680,6*($E35+$G35+$I35) +4*($D35+$F35+$H35)))</f>
        <v>7652</v>
      </c>
      <c r="AE35" s="18">
        <f>FLOOR(IF($B35=3,6*($L35+$N35+$O35) + 4*($K35+$M35+$O35) + 1360,IF($B36=4,6*($E35+$G35+$I35) +4*($D35+$F35+$H35)+1360,6*($E35+$G35+$I35) +4*($D35+$F35+$H35)+1440)),5)</f>
        <v>8330</v>
      </c>
    </row>
    <row r="36" spans="1:31" ht="13.8" x14ac:dyDescent="0.25">
      <c r="A36" s="1" t="s">
        <v>45</v>
      </c>
      <c r="B36" s="2">
        <v>5</v>
      </c>
      <c r="C36" s="7" t="s">
        <v>69</v>
      </c>
      <c r="D36" s="7">
        <v>771</v>
      </c>
      <c r="E36" s="7">
        <v>127</v>
      </c>
      <c r="F36" s="7">
        <v>119</v>
      </c>
      <c r="G36" s="7">
        <v>211</v>
      </c>
      <c r="H36" s="7">
        <v>157</v>
      </c>
      <c r="I36" s="7">
        <v>171</v>
      </c>
      <c r="J36" s="7" t="str">
        <f>$C36</f>
        <v>771 / 127 / 119 / 211 / 157 / 171</v>
      </c>
      <c r="K36" s="7"/>
      <c r="L36" s="7"/>
      <c r="M36" s="7"/>
      <c r="N36" s="7"/>
      <c r="O36" s="7"/>
      <c r="P36" s="7"/>
      <c r="Q36" s="3">
        <v>771</v>
      </c>
      <c r="R36" s="4">
        <v>127</v>
      </c>
      <c r="S36" s="5">
        <v>119</v>
      </c>
      <c r="T36" s="5">
        <v>211</v>
      </c>
      <c r="U36" s="5">
        <v>157</v>
      </c>
      <c r="V36" s="6">
        <v>171</v>
      </c>
      <c r="W36" s="1" t="s">
        <v>45</v>
      </c>
      <c r="X36" s="14">
        <f>$D36/2.75+$F36+$H36</f>
        <v>556.36363636363637</v>
      </c>
      <c r="Y36" s="14">
        <f>IF($B36=3,$K36/2.75+$M36+$O36,$D36/2.75+$F36+$H36)</f>
        <v>556.36363636363637</v>
      </c>
      <c r="Z36" s="19">
        <f>IF($B36=3,$K36/2.75+$M36+$O36+54+6/11,IF($B36=4,$D36/2.75+$F36+$H36+54+6/11,$D36/2.75+$F36+$H36))</f>
        <v>556.36363636363637</v>
      </c>
      <c r="AA36" s="12">
        <f>IF($B36=3,$K36/2.75+$M36+$O36+80/2.75+80,IF($B37=4,$D36/2.75+$F36+$H36+80/2.75+80,$D36/2.75+$F36+$H36 + 100/2.75+80))</f>
        <v>672.72727272727275</v>
      </c>
      <c r="AB36" s="15">
        <f>FLOOR(6*($E36+$G36+$I36) +4*($D36+$F36+$H36),5)</f>
        <v>7240</v>
      </c>
      <c r="AC36" s="15">
        <f>FLOOR(IF($B36=3,6*($L36+$N36+$O36) + 4*($K36+$M36+$O36),6*($E36+$G36+$I36) +4*($D36+$F36+$H36)),5)</f>
        <v>7240</v>
      </c>
      <c r="AD36" s="15">
        <f>IF($B36=3,6*($L36+$N36+$O36) + 4*($K36+$M36+$O36) + 680,IF($B37=4,6*($E36+$G36+$I36) +4*($D36+$F36+$H36)+680,6*($E36+$G36+$I36) +4*($D36+$F36+$H36)))</f>
        <v>7242</v>
      </c>
      <c r="AE36" s="18">
        <f>FLOOR(IF($B36=3,6*($L36+$N36+$O36) + 4*($K36+$M36+$O36) + 1360,IF($B37=4,6*($E36+$G36+$I36) +4*($D36+$F36+$H36)+1360,6*($E36+$G36+$I36) +4*($D36+$F36+$H36)+1440)),5)</f>
        <v>8680</v>
      </c>
    </row>
    <row r="37" spans="1:31" ht="13.8" x14ac:dyDescent="0.25">
      <c r="A37" s="1" t="s">
        <v>49</v>
      </c>
      <c r="B37" s="2">
        <v>3</v>
      </c>
      <c r="C37" s="7" t="s">
        <v>123</v>
      </c>
      <c r="D37" s="7">
        <v>504</v>
      </c>
      <c r="E37" s="7">
        <v>334</v>
      </c>
      <c r="F37" s="7">
        <v>180</v>
      </c>
      <c r="G37" s="7">
        <v>102</v>
      </c>
      <c r="H37" s="7">
        <v>123</v>
      </c>
      <c r="I37" s="7">
        <v>159</v>
      </c>
      <c r="J37" s="7" t="s">
        <v>124</v>
      </c>
      <c r="K37" s="7">
        <v>557</v>
      </c>
      <c r="L37" s="7">
        <v>364</v>
      </c>
      <c r="M37" s="7">
        <v>205</v>
      </c>
      <c r="N37" s="7">
        <v>125</v>
      </c>
      <c r="O37" s="7">
        <v>147</v>
      </c>
      <c r="P37" s="7">
        <v>184</v>
      </c>
      <c r="Q37" s="3">
        <v>504</v>
      </c>
      <c r="R37" s="4">
        <v>334</v>
      </c>
      <c r="S37" s="5">
        <v>180</v>
      </c>
      <c r="T37" s="5">
        <v>102</v>
      </c>
      <c r="U37" s="5">
        <v>123</v>
      </c>
      <c r="V37" s="6">
        <v>159</v>
      </c>
      <c r="W37" s="1" t="s">
        <v>49</v>
      </c>
      <c r="X37" s="14">
        <f>$D37/2.75+$F37+$H37</f>
        <v>486.27272727272725</v>
      </c>
      <c r="Y37" s="14">
        <f>IF($B37=3,$K37/2.75+$M37+$O37,$D37/2.75+$F37+$H37)</f>
        <v>554.5454545454545</v>
      </c>
      <c r="Z37" s="19">
        <f>IF($B37=3,$K37/2.75+$M37+$O37+54+6/11,IF($B37=4,$D37/2.75+$F37+$H37+54+6/11,$D37/2.75+$F37+$H37))</f>
        <v>609.09090909090901</v>
      </c>
      <c r="AA37" s="12">
        <f>IF($B37=3,$K37/2.75+$M37+$O37+80/2.75+80,IF($B38=4,$D37/2.75+$F37+$H37+80/2.75+80,$D37/2.75+$F37+$H37 + 100/2.75+80))</f>
        <v>663.63636363636363</v>
      </c>
      <c r="AB37" s="15">
        <f>FLOOR(6*($E37+$G37+$I37) +4*($D37+$F37+$H37),5)</f>
        <v>6795</v>
      </c>
      <c r="AC37" s="15">
        <f>FLOOR(IF($B37=3,6*($L37+$N37+$O37) + 4*($K37+$M37+$O37),6*($E37+$G37+$I37) +4*($D37+$F37+$H37)),5)</f>
        <v>7450</v>
      </c>
      <c r="AD37" s="15">
        <f>IF($B37=3,6*($L37+$N37+$O37) + 4*($K37+$M37+$O37) + 680,IF($B38=4,6*($E37+$G37+$I37) +4*($D37+$F37+$H37)+680,6*($E37+$G37+$I37) +4*($D37+$F37+$H37)))</f>
        <v>8132</v>
      </c>
      <c r="AE37" s="18">
        <f>FLOOR(IF($B37=3,6*($L37+$N37+$O37) + 4*($K37+$M37+$O37) + 1360,IF($B38=4,6*($E37+$G37+$I37) +4*($D37+$F37+$H37)+1360,6*($E37+$G37+$I37) +4*($D37+$F37+$H37)+1440)),5)</f>
        <v>8810</v>
      </c>
    </row>
    <row r="38" spans="1:31" ht="13.8" x14ac:dyDescent="0.25">
      <c r="A38" s="9" t="s">
        <v>172</v>
      </c>
      <c r="B38" s="2">
        <v>4</v>
      </c>
      <c r="C38" s="7" t="s">
        <v>171</v>
      </c>
      <c r="D38" s="7">
        <v>597</v>
      </c>
      <c r="E38" s="7">
        <v>189</v>
      </c>
      <c r="F38" s="7">
        <v>152</v>
      </c>
      <c r="G38" s="7">
        <v>107</v>
      </c>
      <c r="H38" s="7">
        <v>177</v>
      </c>
      <c r="I38" s="7">
        <v>275</v>
      </c>
      <c r="J38" s="7" t="str">
        <f>$C38</f>
        <v>597 / 189 / 152 / 107 / 177 / 275</v>
      </c>
      <c r="K38" s="7"/>
      <c r="L38" s="7"/>
      <c r="M38" s="7"/>
      <c r="N38" s="7"/>
      <c r="O38" s="7"/>
      <c r="P38" s="7"/>
      <c r="Q38" s="3">
        <v>597</v>
      </c>
      <c r="R38" s="4">
        <v>189</v>
      </c>
      <c r="S38" s="5">
        <v>152</v>
      </c>
      <c r="T38" s="5">
        <v>107</v>
      </c>
      <c r="U38" s="5">
        <v>177</v>
      </c>
      <c r="V38" s="6">
        <v>275</v>
      </c>
      <c r="W38" s="9" t="s">
        <v>172</v>
      </c>
      <c r="X38" s="14">
        <f>$D38/2.75+$F38+$H38</f>
        <v>546.09090909090912</v>
      </c>
      <c r="Y38" s="14">
        <f>IF($B38=3,$K38/2.75+$M38+$O38,$D38/2.75+$F38+$H38)</f>
        <v>546.09090909090912</v>
      </c>
      <c r="Z38" s="19">
        <f>IF($B38=3,$K38/2.75+$M38+$O38+54+6/11,IF($B38=4,$D38/2.75+$F38+$H38+54+6/11,$D38/2.75+$F38+$H38))</f>
        <v>600.63636363636363</v>
      </c>
      <c r="AA38" s="12">
        <f>IF($B38=3,$K38/2.75+$M38+$O38+80/2.75+80,IF($B39=4,$D38/2.75+$F38+$H38+80/2.75+80,$D38/2.75+$F38+$H38 + 100/2.75+80))</f>
        <v>662.4545454545455</v>
      </c>
      <c r="AB38" s="15">
        <f>FLOOR(6*($E38+$G38+$I38) +4*($D38+$F38+$H38),5)</f>
        <v>7130</v>
      </c>
      <c r="AC38" s="15">
        <f>FLOOR(IF($B38=3,6*($L38+$N38+$O38) + 4*($K38+$M38+$O38),6*($E38+$G38+$I38) +4*($D38+$F38+$H38)),5)</f>
        <v>7130</v>
      </c>
      <c r="AD38" s="15">
        <f>IF($B38=3,6*($L38+$N38+$O38) + 4*($K38+$M38+$O38) + 680,IF($B39=4,6*($E38+$G38+$I38) +4*($D38+$F38+$H38)+680,6*($E38+$G38+$I38) +4*($D38+$F38+$H38)))</f>
        <v>7130</v>
      </c>
      <c r="AE38" s="18">
        <f>FLOOR(IF($B38=3,6*($L38+$N38+$O38) + 4*($K38+$M38+$O38) + 1360,IF($B39=4,6*($E38+$G38+$I38) +4*($D38+$F38+$H38)+1360,6*($E38+$G38+$I38) +4*($D38+$F38+$H38)+1440)),5)</f>
        <v>8570</v>
      </c>
    </row>
    <row r="39" spans="1:31" ht="13.8" x14ac:dyDescent="0.25">
      <c r="A39" s="1" t="s">
        <v>31</v>
      </c>
      <c r="B39" s="2">
        <v>3</v>
      </c>
      <c r="C39" s="7" t="s">
        <v>146</v>
      </c>
      <c r="D39" s="7">
        <v>466</v>
      </c>
      <c r="E39" s="7">
        <v>194</v>
      </c>
      <c r="F39" s="7">
        <v>139</v>
      </c>
      <c r="G39" s="7">
        <v>194</v>
      </c>
      <c r="H39" s="7">
        <v>176</v>
      </c>
      <c r="I39" s="7">
        <v>237</v>
      </c>
      <c r="J39" s="7" t="s">
        <v>147</v>
      </c>
      <c r="K39" s="7">
        <v>518</v>
      </c>
      <c r="L39" s="7">
        <v>220</v>
      </c>
      <c r="M39" s="7">
        <v>163</v>
      </c>
      <c r="N39" s="7">
        <v>220</v>
      </c>
      <c r="O39" s="7">
        <v>201</v>
      </c>
      <c r="P39" s="7">
        <v>264</v>
      </c>
      <c r="Q39" s="3">
        <v>466</v>
      </c>
      <c r="R39" s="4">
        <v>194</v>
      </c>
      <c r="S39" s="5">
        <v>139</v>
      </c>
      <c r="T39" s="5">
        <v>194</v>
      </c>
      <c r="U39" s="5">
        <v>176</v>
      </c>
      <c r="V39" s="6">
        <v>237</v>
      </c>
      <c r="W39" s="1" t="s">
        <v>31</v>
      </c>
      <c r="X39" s="14">
        <f>$D39/2.75+$F39+$H39</f>
        <v>484.4545454545455</v>
      </c>
      <c r="Y39" s="14">
        <f>IF($B39=3,$K39/2.75+$M39+$O39,$D39/2.75+$F39+$H39)</f>
        <v>552.36363636363637</v>
      </c>
      <c r="Z39" s="19">
        <f>IF($B39=3,$K39/2.75+$M39+$O39+54+6/11,IF($B39=4,$D39/2.75+$F39+$H39+54+6/11,$D39/2.75+$F39+$H39))</f>
        <v>606.90909090909088</v>
      </c>
      <c r="AA39" s="12">
        <f>IF($B39=3,$K39/2.75+$M39+$O39+80/2.75+80,IF($B40=4,$D39/2.75+$F39+$H39+80/2.75+80,$D39/2.75+$F39+$H39 + 100/2.75+80))</f>
        <v>661.4545454545455</v>
      </c>
      <c r="AB39" s="15">
        <f>FLOOR(6*($E39+$G39+$I39) +4*($D39+$F39+$H39),5)</f>
        <v>6870</v>
      </c>
      <c r="AC39" s="15">
        <f>FLOOR(IF($B39=3,6*($L39+$N39+$O39) + 4*($K39+$M39+$O39),6*($E39+$G39+$I39) +4*($D39+$F39+$H39)),5)</f>
        <v>7370</v>
      </c>
      <c r="AD39" s="15">
        <f>IF($B39=3,6*($L39+$N39+$O39) + 4*($K39+$M39+$O39) + 680,IF($B40=4,6*($E39+$G39+$I39) +4*($D39+$F39+$H39)+680,6*($E39+$G39+$I39) +4*($D39+$F39+$H39)))</f>
        <v>8054</v>
      </c>
      <c r="AE39" s="18">
        <f>FLOOR(IF($B39=3,6*($L39+$N39+$O39) + 4*($K39+$M39+$O39) + 1360,IF($B40=4,6*($E39+$G39+$I39) +4*($D39+$F39+$H39)+1360,6*($E39+$G39+$I39) +4*($D39+$F39+$H39)+1440)),5)</f>
        <v>8730</v>
      </c>
    </row>
    <row r="40" spans="1:31" ht="13.8" x14ac:dyDescent="0.25">
      <c r="A40" s="1" t="s">
        <v>127</v>
      </c>
      <c r="B40" s="2">
        <v>3</v>
      </c>
      <c r="C40" s="7" t="s">
        <v>128</v>
      </c>
      <c r="D40" s="7">
        <v>473</v>
      </c>
      <c r="E40" s="7">
        <v>220</v>
      </c>
      <c r="F40" s="7">
        <v>144</v>
      </c>
      <c r="G40" s="7">
        <v>161</v>
      </c>
      <c r="H40" s="7">
        <v>161</v>
      </c>
      <c r="I40" s="7">
        <v>255</v>
      </c>
      <c r="J40" s="7" t="s">
        <v>129</v>
      </c>
      <c r="K40" s="7">
        <v>525</v>
      </c>
      <c r="L40" s="7">
        <v>246</v>
      </c>
      <c r="M40" s="7">
        <v>168</v>
      </c>
      <c r="N40" s="7">
        <v>186</v>
      </c>
      <c r="O40" s="7">
        <v>185</v>
      </c>
      <c r="P40" s="7">
        <v>282</v>
      </c>
      <c r="Q40" s="3">
        <v>473</v>
      </c>
      <c r="R40" s="4">
        <v>220</v>
      </c>
      <c r="S40" s="5">
        <v>144</v>
      </c>
      <c r="T40" s="5">
        <v>161</v>
      </c>
      <c r="U40" s="5">
        <v>161</v>
      </c>
      <c r="V40" s="6">
        <v>255</v>
      </c>
      <c r="W40" s="1" t="s">
        <v>127</v>
      </c>
      <c r="X40" s="14">
        <f>$D40/2.75+$F40+$H40</f>
        <v>477</v>
      </c>
      <c r="Y40" s="14">
        <f>IF($B40=3,$K40/2.75+$M40+$O40,$D40/2.75+$F40+$H40)</f>
        <v>543.90909090909088</v>
      </c>
      <c r="Z40" s="19">
        <f>IF($B40=3,$K40/2.75+$M40+$O40+54+6/11,IF($B40=4,$D40/2.75+$F40+$H40+54+6/11,$D40/2.75+$F40+$H40))</f>
        <v>598.45454545454538</v>
      </c>
      <c r="AA40" s="12">
        <f>IF($B40=3,$K40/2.75+$M40+$O40+80/2.75+80,IF($B41=4,$D40/2.75+$F40+$H40+80/2.75+80,$D40/2.75+$F40+$H40 + 100/2.75+80))</f>
        <v>653</v>
      </c>
      <c r="AB40" s="15">
        <f>FLOOR(6*($E40+$G40+$I40) +4*($D40+$F40+$H40),5)</f>
        <v>6925</v>
      </c>
      <c r="AC40" s="15">
        <f>FLOOR(IF($B40=3,6*($L40+$N40+$O40) + 4*($K40+$M40+$O40),6*($E40+$G40+$I40) +4*($D40+$F40+$H40)),5)</f>
        <v>7210</v>
      </c>
      <c r="AD40" s="15">
        <f>IF($B40=3,6*($L40+$N40+$O40) + 4*($K40+$M40+$O40) + 680,IF($B41=4,6*($E40+$G40+$I40) +4*($D40+$F40+$H40)+680,6*($E40+$G40+$I40) +4*($D40+$F40+$H40)))</f>
        <v>7894</v>
      </c>
      <c r="AE40" s="18">
        <f>FLOOR(IF($B40=3,6*($L40+$N40+$O40) + 4*($K40+$M40+$O40) + 1360,IF($B41=4,6*($E40+$G40+$I40) +4*($D40+$F40+$H40)+1360,6*($E40+$G40+$I40) +4*($D40+$F40+$H40)+1440)),5)</f>
        <v>8570</v>
      </c>
    </row>
    <row r="41" spans="1:31" ht="13.8" x14ac:dyDescent="0.25">
      <c r="A41" s="9" t="s">
        <v>150</v>
      </c>
      <c r="B41" s="2">
        <v>3</v>
      </c>
      <c r="C41" s="7" t="s">
        <v>148</v>
      </c>
      <c r="D41" s="7">
        <v>788</v>
      </c>
      <c r="E41" s="7">
        <v>217</v>
      </c>
      <c r="F41" s="7">
        <v>87</v>
      </c>
      <c r="G41" s="7">
        <v>65</v>
      </c>
      <c r="H41" s="7">
        <v>103</v>
      </c>
      <c r="I41" s="7">
        <v>183</v>
      </c>
      <c r="J41" s="7" t="s">
        <v>149</v>
      </c>
      <c r="K41" s="7">
        <v>849</v>
      </c>
      <c r="L41" s="7">
        <v>243</v>
      </c>
      <c r="M41" s="7">
        <v>109</v>
      </c>
      <c r="N41" s="7">
        <v>87</v>
      </c>
      <c r="O41" s="7">
        <v>126</v>
      </c>
      <c r="P41" s="7">
        <v>208</v>
      </c>
      <c r="Q41" s="3">
        <v>788</v>
      </c>
      <c r="R41" s="4">
        <v>217</v>
      </c>
      <c r="S41" s="5">
        <v>87</v>
      </c>
      <c r="T41" s="5">
        <v>65</v>
      </c>
      <c r="U41" s="5">
        <v>103</v>
      </c>
      <c r="V41" s="6">
        <v>183</v>
      </c>
      <c r="W41" s="9" t="s">
        <v>150</v>
      </c>
      <c r="X41" s="14">
        <f>$D41/2.75+$F41+$H41</f>
        <v>476.54545454545456</v>
      </c>
      <c r="Y41" s="14">
        <f>IF($B41=3,$K41/2.75+$M41+$O41,$D41/2.75+$F41+$H41)</f>
        <v>543.72727272727275</v>
      </c>
      <c r="Z41" s="19">
        <f>IF($B41=3,$K41/2.75+$M41+$O41+54+6/11,IF($B41=4,$D41/2.75+$F41+$H41+54+6/11,$D41/2.75+$F41+$H41))</f>
        <v>598.27272727272725</v>
      </c>
      <c r="AA41" s="12">
        <f>IF($B41=3,$K41/2.75+$M41+$O41+80/2.75+80,IF($B42=4,$D41/2.75+$F41+$H41+80/2.75+80,$D41/2.75+$F41+$H41 + 100/2.75+80))</f>
        <v>652.81818181818187</v>
      </c>
      <c r="AB41" s="15">
        <f>FLOOR(6*($E41+$G41+$I41) +4*($D41+$F41+$H41),5)</f>
        <v>6700</v>
      </c>
      <c r="AC41" s="15">
        <f>FLOOR(IF($B41=3,6*($L41+$N41+$O41) + 4*($K41+$M41+$O41),6*($E41+$G41+$I41) +4*($D41+$F41+$H41)),5)</f>
        <v>7070</v>
      </c>
      <c r="AD41" s="15">
        <f>IF($B41=3,6*($L41+$N41+$O41) + 4*($K41+$M41+$O41) + 680,IF($B42=4,6*($E41+$G41+$I41) +4*($D41+$F41+$H41)+680,6*($E41+$G41+$I41) +4*($D41+$F41+$H41)))</f>
        <v>7752</v>
      </c>
      <c r="AE41" s="18">
        <f>FLOOR(IF($B41=3,6*($L41+$N41+$O41) + 4*($K41+$M41+$O41) + 1360,IF($B42=4,6*($E41+$G41+$I41) +4*($D41+$F41+$H41)+1360,6*($E41+$G41+$I41) +4*($D41+$F41+$H41)+1440)),5)</f>
        <v>8430</v>
      </c>
    </row>
    <row r="42" spans="1:31" ht="13.8" x14ac:dyDescent="0.25">
      <c r="A42" s="1" t="s">
        <v>4</v>
      </c>
      <c r="B42" s="2">
        <v>5</v>
      </c>
      <c r="C42" s="7" t="s">
        <v>161</v>
      </c>
      <c r="D42" s="7">
        <v>472</v>
      </c>
      <c r="E42" s="7">
        <v>222</v>
      </c>
      <c r="F42" s="7">
        <v>182</v>
      </c>
      <c r="G42" s="7">
        <v>132</v>
      </c>
      <c r="H42" s="7">
        <v>182</v>
      </c>
      <c r="I42" s="7">
        <v>408</v>
      </c>
      <c r="J42" s="7" t="str">
        <f>$C42</f>
        <v>472 / 222 / 182 / 132 / 182 / 408</v>
      </c>
      <c r="K42" s="7"/>
      <c r="L42" s="7"/>
      <c r="M42" s="7"/>
      <c r="N42" s="7"/>
      <c r="O42" s="7"/>
      <c r="P42" s="7"/>
      <c r="Q42" s="3">
        <v>472</v>
      </c>
      <c r="R42" s="4">
        <v>222</v>
      </c>
      <c r="S42" s="5">
        <v>182</v>
      </c>
      <c r="T42" s="5">
        <v>132</v>
      </c>
      <c r="U42" s="5">
        <v>182</v>
      </c>
      <c r="V42" s="6">
        <v>408</v>
      </c>
      <c r="W42" s="1" t="s">
        <v>4</v>
      </c>
      <c r="X42" s="14">
        <f>$D42/2.75+$F42+$H42</f>
        <v>535.63636363636363</v>
      </c>
      <c r="Y42" s="14">
        <f>IF($B42=3,$K42/2.75+$M42+$O42,$D42/2.75+$F42+$H42)</f>
        <v>535.63636363636363</v>
      </c>
      <c r="Z42" s="19">
        <f>IF($B42=3,$K42/2.75+$M42+$O42+54+6/11,IF($B42=4,$D42/2.75+$F42+$H42+54+6/11,$D42/2.75+$F42+$H42))</f>
        <v>535.63636363636363</v>
      </c>
      <c r="AA42" s="12">
        <f>IF($B42=3,$K42/2.75+$M42+$O42+80/2.75+80,IF($B43=4,$D42/2.75+$F42+$H42+80/2.75+80,$D42/2.75+$F42+$H42 + 100/2.75+80))</f>
        <v>652</v>
      </c>
      <c r="AB42" s="15">
        <f>FLOOR(6*($E42+$G42+$I42) +4*($D42+$F42+$H42),5)</f>
        <v>7915</v>
      </c>
      <c r="AC42" s="15">
        <f>FLOOR(IF($B42=3,6*($L42+$N42+$O42) + 4*($K42+$M42+$O42),6*($E42+$G42+$I42) +4*($D42+$F42+$H42)),5)</f>
        <v>7915</v>
      </c>
      <c r="AD42" s="15">
        <f>IF($B42=3,6*($L42+$N42+$O42) + 4*($K42+$M42+$O42) + 680,IF($B43=4,6*($E42+$G42+$I42) +4*($D42+$F42+$H42)+680,6*($E42+$G42+$I42) +4*($D42+$F42+$H42)))</f>
        <v>7916</v>
      </c>
      <c r="AE42" s="18">
        <f>FLOOR(IF($B42=3,6*($L42+$N42+$O42) + 4*($K42+$M42+$O42) + 1360,IF($B43=4,6*($E42+$G42+$I42) +4*($D42+$F42+$H42)+1360,6*($E42+$G42+$I42) +4*($D42+$F42+$H42)+1440)),5)</f>
        <v>9355</v>
      </c>
    </row>
    <row r="43" spans="1:31" ht="13.8" x14ac:dyDescent="0.25">
      <c r="A43" s="1" t="s">
        <v>215</v>
      </c>
      <c r="B43" s="2">
        <v>3</v>
      </c>
      <c r="C43" s="7" t="s">
        <v>216</v>
      </c>
      <c r="D43" s="7">
        <v>514</v>
      </c>
      <c r="E43" s="7">
        <v>205</v>
      </c>
      <c r="F43" s="7">
        <v>143</v>
      </c>
      <c r="G43" s="7">
        <v>350</v>
      </c>
      <c r="H43" s="7">
        <v>143</v>
      </c>
      <c r="I43" s="7">
        <v>230</v>
      </c>
      <c r="J43" s="7" t="s">
        <v>217</v>
      </c>
      <c r="K43" s="7">
        <v>567</v>
      </c>
      <c r="L43" s="7">
        <v>230</v>
      </c>
      <c r="M43" s="7">
        <v>167</v>
      </c>
      <c r="N43" s="7">
        <v>380</v>
      </c>
      <c r="O43" s="7">
        <v>167</v>
      </c>
      <c r="P43" s="7">
        <v>256</v>
      </c>
      <c r="Q43" s="3">
        <v>514</v>
      </c>
      <c r="R43" s="4">
        <v>205</v>
      </c>
      <c r="S43" s="5">
        <v>143</v>
      </c>
      <c r="T43" s="5">
        <v>350</v>
      </c>
      <c r="U43" s="5">
        <v>143</v>
      </c>
      <c r="V43" s="6">
        <v>230</v>
      </c>
      <c r="W43" s="1" t="s">
        <v>215</v>
      </c>
      <c r="X43" s="14">
        <f>$D43/2.75+$F43+$H43</f>
        <v>472.90909090909088</v>
      </c>
      <c r="Y43" s="14">
        <f>IF($B43=3,$K43/2.75+$M43+$O43,$D43/2.75+$F43+$H43)</f>
        <v>540.18181818181824</v>
      </c>
      <c r="Z43" s="19">
        <f>IF($B43=3,$K43/2.75+$M43+$O43+54+6/11,IF($B43=4,$D43/2.75+$F43+$H43+54+6/11,$D43/2.75+$F43+$H43))</f>
        <v>594.72727272727275</v>
      </c>
      <c r="AA43" s="12">
        <f>IF($B43=3,$K43/2.75+$M43+$O43+80/2.75+80,IF($B44=4,$D43/2.75+$F43+$H43+80/2.75+80,$D43/2.75+$F43+$H43 + 100/2.75+80))</f>
        <v>649.27272727272737</v>
      </c>
      <c r="AB43" s="15">
        <f>FLOOR(6*($E43+$G43+$I43) +4*($D43+$F43+$H43),5)</f>
        <v>7910</v>
      </c>
      <c r="AC43" s="15">
        <f>FLOOR(IF($B43=3,6*($L43+$N43+$O43) + 4*($K43+$M43+$O43),6*($E43+$G43+$I43) +4*($D43+$F43+$H43)),5)</f>
        <v>8265</v>
      </c>
      <c r="AD43" s="15">
        <f>IF($B43=3,6*($L43+$N43+$O43) + 4*($K43+$M43+$O43) + 680,IF($B44=4,6*($E43+$G43+$I43) +4*($D43+$F43+$H43)+680,6*($E43+$G43+$I43) +4*($D43+$F43+$H43)))</f>
        <v>8946</v>
      </c>
      <c r="AE43" s="18">
        <f>FLOOR(IF($B43=3,6*($L43+$N43+$O43) + 4*($K43+$M43+$O43) + 1360,IF($B44=4,6*($E43+$G43+$I43) +4*($D43+$F43+$H43)+1360,6*($E43+$G43+$I43) +4*($D43+$F43+$H43)+1440)),5)</f>
        <v>9625</v>
      </c>
    </row>
    <row r="44" spans="1:31" ht="13.8" x14ac:dyDescent="0.25">
      <c r="A44" s="1" t="s">
        <v>56</v>
      </c>
      <c r="B44" s="2">
        <v>3</v>
      </c>
      <c r="C44" s="7" t="s">
        <v>79</v>
      </c>
      <c r="D44" s="7">
        <v>540</v>
      </c>
      <c r="E44" s="7">
        <v>336</v>
      </c>
      <c r="F44" s="7">
        <v>136</v>
      </c>
      <c r="G44" s="7">
        <v>38</v>
      </c>
      <c r="H44" s="7">
        <v>136</v>
      </c>
      <c r="I44" s="7">
        <v>124</v>
      </c>
      <c r="J44" s="7" t="s">
        <v>80</v>
      </c>
      <c r="K44" s="7">
        <v>595</v>
      </c>
      <c r="L44" s="7">
        <v>366</v>
      </c>
      <c r="M44" s="7">
        <v>160</v>
      </c>
      <c r="N44" s="7">
        <v>59</v>
      </c>
      <c r="O44" s="7">
        <v>160</v>
      </c>
      <c r="P44" s="7">
        <v>148</v>
      </c>
      <c r="Q44" s="3">
        <v>540</v>
      </c>
      <c r="R44" s="4">
        <v>336</v>
      </c>
      <c r="S44" s="5">
        <v>136</v>
      </c>
      <c r="T44" s="5">
        <v>38</v>
      </c>
      <c r="U44" s="5">
        <v>136</v>
      </c>
      <c r="V44" s="6">
        <v>124</v>
      </c>
      <c r="W44" s="1" t="s">
        <v>56</v>
      </c>
      <c r="X44" s="14">
        <f>$D44/2.75+$F44+$H44</f>
        <v>468.36363636363637</v>
      </c>
      <c r="Y44" s="14">
        <f>IF($B44=3,$K44/2.75+$M44+$O44,$D44/2.75+$F44+$H44)</f>
        <v>536.36363636363637</v>
      </c>
      <c r="Z44" s="19">
        <f>IF($B44=3,$K44/2.75+$M44+$O44+54+6/11,IF($B44=4,$D44/2.75+$F44+$H44+54+6/11,$D44/2.75+$F44+$H44))</f>
        <v>590.90909090909088</v>
      </c>
      <c r="AA44" s="12">
        <f>IF($B44=3,$K44/2.75+$M44+$O44+80/2.75+80,IF($B45=4,$D44/2.75+$F44+$H44+80/2.75+80,$D44/2.75+$F44+$H44 + 100/2.75+80))</f>
        <v>645.4545454545455</v>
      </c>
      <c r="AB44" s="15">
        <f>FLOOR(6*($E44+$G44+$I44) +4*($D44+$F44+$H44),5)</f>
        <v>6235</v>
      </c>
      <c r="AC44" s="15">
        <f>FLOOR(IF($B44=3,6*($L44+$N44+$O44) + 4*($K44+$M44+$O44),6*($E44+$G44+$I44) +4*($D44+$F44+$H44)),5)</f>
        <v>7170</v>
      </c>
      <c r="AD44" s="15">
        <f>IF($B44=3,6*($L44+$N44+$O44) + 4*($K44+$M44+$O44) + 680,IF($B45=4,6*($E44+$G44+$I44) +4*($D44+$F44+$H44)+680,6*($E44+$G44+$I44) +4*($D44+$F44+$H44)))</f>
        <v>7850</v>
      </c>
      <c r="AE44" s="18">
        <f>FLOOR(IF($B44=3,6*($L44+$N44+$O44) + 4*($K44+$M44+$O44) + 1360,IF($B45=4,6*($E44+$G44+$I44) +4*($D44+$F44+$H44)+1360,6*($E44+$G44+$I44) +4*($D44+$F44+$H44)+1440)),5)</f>
        <v>8530</v>
      </c>
    </row>
    <row r="45" spans="1:31" ht="13.8" x14ac:dyDescent="0.25">
      <c r="A45" s="1" t="s">
        <v>250</v>
      </c>
      <c r="B45" s="2">
        <v>5</v>
      </c>
      <c r="C45" s="7" t="s">
        <v>249</v>
      </c>
      <c r="D45" s="7">
        <v>552</v>
      </c>
      <c r="E45" s="7">
        <v>201</v>
      </c>
      <c r="F45" s="7">
        <v>164</v>
      </c>
      <c r="G45" s="7">
        <v>285</v>
      </c>
      <c r="H45" s="7">
        <v>164</v>
      </c>
      <c r="I45" s="7">
        <v>262</v>
      </c>
      <c r="J45" s="7" t="str">
        <f>$C45</f>
        <v>552 / 201 / 164 / 285 / 164 / 262</v>
      </c>
      <c r="K45" s="7"/>
      <c r="L45" s="7"/>
      <c r="M45" s="7"/>
      <c r="N45" s="7"/>
      <c r="O45" s="7"/>
      <c r="P45" s="7"/>
      <c r="Q45" s="3">
        <v>552</v>
      </c>
      <c r="R45" s="4">
        <v>201</v>
      </c>
      <c r="S45" s="5">
        <v>164</v>
      </c>
      <c r="T45" s="5">
        <v>285</v>
      </c>
      <c r="U45" s="5">
        <v>164</v>
      </c>
      <c r="V45" s="6">
        <v>262</v>
      </c>
      <c r="W45" s="1" t="s">
        <v>250</v>
      </c>
      <c r="X45" s="14">
        <f>$D45/2.75+$F45+$H45</f>
        <v>528.72727272727275</v>
      </c>
      <c r="Y45" s="14">
        <f>IF($B45=3,$K45/2.75+$M45+$O45,$D45/2.75+$F45+$H45)</f>
        <v>528.72727272727275</v>
      </c>
      <c r="Z45" s="19">
        <f>IF($B45=3,$K45/2.75+$M45+$O45+54+6/11,IF($B45=4,$D45/2.75+$F45+$H45+54+6/11,$D45/2.75+$F45+$H45))</f>
        <v>528.72727272727275</v>
      </c>
      <c r="AA45" s="12">
        <f>IF($B45=3,$K45/2.75+$M45+$O45+80/2.75+80,IF($B46=4,$D45/2.75+$F45+$H45+80/2.75+80,$D45/2.75+$F45+$H45 + 100/2.75+80))</f>
        <v>637.81818181818187</v>
      </c>
      <c r="AB45" s="15">
        <f>FLOOR(6*($E45+$G45+$I45) +4*($D45+$F45+$H45),5)</f>
        <v>8005</v>
      </c>
      <c r="AC45" s="15">
        <f>FLOOR(IF($B45=3,6*($L45+$N45+$O45) + 4*($K45+$M45+$O45),6*($E45+$G45+$I45) +4*($D45+$F45+$H45)),5)</f>
        <v>8005</v>
      </c>
      <c r="AD45" s="15">
        <f>IF($B45=3,6*($L45+$N45+$O45) + 4*($K45+$M45+$O45) + 680,IF($B46=4,6*($E45+$G45+$I45) +4*($D45+$F45+$H45)+680,6*($E45+$G45+$I45) +4*($D45+$F45+$H45)))</f>
        <v>8688</v>
      </c>
      <c r="AE45" s="18">
        <f>FLOOR(IF($B45=3,6*($L45+$N45+$O45) + 4*($K45+$M45+$O45) + 1360,IF($B46=4,6*($E45+$G45+$I45) +4*($D45+$F45+$H45)+1360,6*($E45+$G45+$I45) +4*($D45+$F45+$H45)+1440)),5)</f>
        <v>9365</v>
      </c>
    </row>
    <row r="46" spans="1:31" ht="13.8" x14ac:dyDescent="0.25">
      <c r="A46" s="9" t="s">
        <v>180</v>
      </c>
      <c r="B46" s="2">
        <v>4</v>
      </c>
      <c r="C46" s="10" t="s">
        <v>181</v>
      </c>
      <c r="D46" s="10">
        <v>639</v>
      </c>
      <c r="E46" s="10">
        <v>183</v>
      </c>
      <c r="F46" s="10">
        <v>144</v>
      </c>
      <c r="G46" s="10">
        <v>145</v>
      </c>
      <c r="H46" s="10">
        <v>148</v>
      </c>
      <c r="I46" s="10">
        <v>451</v>
      </c>
      <c r="J46" s="7" t="str">
        <f>$C46</f>
        <v>639 / 183 / 144 / 145 / 148 / 451</v>
      </c>
      <c r="K46" s="7"/>
      <c r="L46" s="7"/>
      <c r="M46" s="7"/>
      <c r="N46" s="7"/>
      <c r="O46" s="7"/>
      <c r="P46" s="7"/>
      <c r="Q46" s="3">
        <v>639</v>
      </c>
      <c r="R46" s="4">
        <v>183</v>
      </c>
      <c r="S46" s="5">
        <v>144</v>
      </c>
      <c r="T46" s="5">
        <v>145</v>
      </c>
      <c r="U46" s="5">
        <v>148</v>
      </c>
      <c r="V46" s="6">
        <v>451</v>
      </c>
      <c r="W46" s="9" t="s">
        <v>180</v>
      </c>
      <c r="X46" s="14">
        <f>$D46/2.75+$F46+$H46</f>
        <v>524.36363636363637</v>
      </c>
      <c r="Y46" s="14">
        <f>IF($B46=3,$K46/2.75+$M46+$O46,$D46/2.75+$F46+$H46)</f>
        <v>524.36363636363637</v>
      </c>
      <c r="Z46" s="19">
        <f>IF($B46=3,$K46/2.75+$M46+$O46+54+6/11,IF($B46=4,$D46/2.75+$F46+$H46+54+6/11,$D46/2.75+$F46+$H46))</f>
        <v>578.90909090909088</v>
      </c>
      <c r="AA46" s="12">
        <f>IF($B46=3,$K46/2.75+$M46+$O46+80/2.75+80,IF($B47=4,$D46/2.75+$F46+$H46+80/2.75+80,$D46/2.75+$F46+$H46 + 100/2.75+80))</f>
        <v>640.72727272727275</v>
      </c>
      <c r="AB46" s="15">
        <f>FLOOR(6*($E46+$G46+$I46) +4*($D46+$F46+$H46),5)</f>
        <v>8395</v>
      </c>
      <c r="AC46" s="15">
        <f>FLOOR(IF($B46=3,6*($L46+$N46+$O46) + 4*($K46+$M46+$O46),6*($E46+$G46+$I46) +4*($D46+$F46+$H46)),5)</f>
        <v>8395</v>
      </c>
      <c r="AD46" s="15">
        <f>IF($B46=3,6*($L46+$N46+$O46) + 4*($K46+$M46+$O46) + 680,IF($B47=4,6*($E46+$G46+$I46) +4*($D46+$F46+$H46)+680,6*($E46+$G46+$I46) +4*($D46+$F46+$H46)))</f>
        <v>8398</v>
      </c>
      <c r="AE46" s="18">
        <f>FLOOR(IF($B46=3,6*($L46+$N46+$O46) + 4*($K46+$M46+$O46) + 1360,IF($B47=4,6*($E46+$G46+$I46) +4*($D46+$F46+$H46)+1360,6*($E46+$G46+$I46) +4*($D46+$F46+$H46)+1440)),5)</f>
        <v>9835</v>
      </c>
    </row>
    <row r="47" spans="1:31" ht="13.8" x14ac:dyDescent="0.25">
      <c r="A47" s="1" t="s">
        <v>46</v>
      </c>
      <c r="B47" s="2">
        <v>5</v>
      </c>
      <c r="C47" s="7" t="s">
        <v>68</v>
      </c>
      <c r="D47" s="7">
        <v>707</v>
      </c>
      <c r="E47" s="7">
        <v>125</v>
      </c>
      <c r="F47" s="7">
        <v>116</v>
      </c>
      <c r="G47" s="7">
        <v>207</v>
      </c>
      <c r="H47" s="7">
        <v>149</v>
      </c>
      <c r="I47" s="7">
        <v>168</v>
      </c>
      <c r="J47" s="7" t="str">
        <f>$C47</f>
        <v>707 / 125 / 116 / 207 / 149 / 168</v>
      </c>
      <c r="K47" s="7"/>
      <c r="L47" s="7"/>
      <c r="M47" s="7"/>
      <c r="N47" s="7"/>
      <c r="O47" s="7"/>
      <c r="P47" s="7"/>
      <c r="Q47" s="3">
        <v>707</v>
      </c>
      <c r="R47" s="4">
        <v>125</v>
      </c>
      <c r="S47" s="5">
        <v>116</v>
      </c>
      <c r="T47" s="5">
        <v>207</v>
      </c>
      <c r="U47" s="5">
        <v>149</v>
      </c>
      <c r="V47" s="6">
        <v>168</v>
      </c>
      <c r="W47" s="1" t="s">
        <v>46</v>
      </c>
      <c r="X47" s="14">
        <f>$D47/2.75+$F47+$H47</f>
        <v>522.09090909090901</v>
      </c>
      <c r="Y47" s="14">
        <f>IF($B47=3,$K47/2.75+$M47+$O47,$D47/2.75+$F47+$H47)</f>
        <v>522.09090909090901</v>
      </c>
      <c r="Z47" s="19">
        <f>IF($B47=3,$K47/2.75+$M47+$O47+54+6/11,IF($B47=4,$D47/2.75+$F47+$H47+54+6/11,$D47/2.75+$F47+$H47))</f>
        <v>522.09090909090901</v>
      </c>
      <c r="AA47" s="12">
        <f>IF($B47=3,$K47/2.75+$M47+$O47+80/2.75+80,IF($B48=4,$D47/2.75+$F47+$H47+80/2.75+80,$D47/2.75+$F47+$H47 + 100/2.75+80))</f>
        <v>638.45454545454538</v>
      </c>
      <c r="AB47" s="15">
        <f>FLOOR(6*($E47+$G47+$I47) +4*($D47+$F47+$H47),5)</f>
        <v>6885</v>
      </c>
      <c r="AC47" s="15">
        <f>FLOOR(IF($B47=3,6*($L47+$N47+$O47) + 4*($K47+$M47+$O47),6*($E47+$G47+$I47) +4*($D47+$F47+$H47)),5)</f>
        <v>6885</v>
      </c>
      <c r="AD47" s="15">
        <f>IF($B47=3,6*($L47+$N47+$O47) + 4*($K47+$M47+$O47) + 680,IF($B48=4,6*($E47+$G47+$I47) +4*($D47+$F47+$H47)+680,6*($E47+$G47+$I47) +4*($D47+$F47+$H47)))</f>
        <v>6888</v>
      </c>
      <c r="AE47" s="18">
        <f>FLOOR(IF($B47=3,6*($L47+$N47+$O47) + 4*($K47+$M47+$O47) + 1360,IF($B48=4,6*($E47+$G47+$I47) +4*($D47+$F47+$H47)+1360,6*($E47+$G47+$I47) +4*($D47+$F47+$H47)+1440)),5)</f>
        <v>8325</v>
      </c>
    </row>
    <row r="48" spans="1:31" ht="13.8" x14ac:dyDescent="0.25">
      <c r="A48" s="1" t="s">
        <v>247</v>
      </c>
      <c r="B48" s="2">
        <v>5</v>
      </c>
      <c r="C48" s="7" t="s">
        <v>248</v>
      </c>
      <c r="D48" s="7">
        <v>552</v>
      </c>
      <c r="E48" s="7">
        <v>201</v>
      </c>
      <c r="F48" s="7">
        <v>164</v>
      </c>
      <c r="G48" s="7">
        <v>238</v>
      </c>
      <c r="H48" s="7">
        <v>164</v>
      </c>
      <c r="I48" s="7">
        <v>219</v>
      </c>
      <c r="J48" s="7" t="str">
        <f>$C48</f>
        <v>552 / 201 / 164 / 238 / 164 / 219</v>
      </c>
      <c r="K48" s="7"/>
      <c r="L48" s="7"/>
      <c r="M48" s="7"/>
      <c r="N48" s="7"/>
      <c r="O48" s="7"/>
      <c r="P48" s="7"/>
      <c r="Q48" s="3">
        <v>552</v>
      </c>
      <c r="R48" s="4">
        <v>201</v>
      </c>
      <c r="S48" s="5">
        <v>164</v>
      </c>
      <c r="T48" s="5">
        <v>238</v>
      </c>
      <c r="U48" s="5">
        <v>164</v>
      </c>
      <c r="V48" s="6">
        <v>219</v>
      </c>
      <c r="W48" s="1" t="s">
        <v>247</v>
      </c>
      <c r="X48" s="14">
        <f>$D48/2.75+$F48+$H48</f>
        <v>528.72727272727275</v>
      </c>
      <c r="Y48" s="14">
        <f>IF($B48=3,$K48/2.75+$M48+$O48,$D48/2.75+$F48+$H48)</f>
        <v>528.72727272727275</v>
      </c>
      <c r="Z48" s="19">
        <f>IF($B48=3,$K48/2.75+$M48+$O48+54+6/11,IF($B48=4,$D48/2.75+$F48+$H48+54+6/11,$D48/2.75+$F48+$H48))</f>
        <v>528.72727272727275</v>
      </c>
      <c r="AA48" s="12">
        <f>IF($B48=3,$K48/2.75+$M48+$O48+80/2.75+80,IF($B49=4,$D48/2.75+$F48+$H48+80/2.75+80,$D48/2.75+$F48+$H48 + 100/2.75+80))</f>
        <v>645.09090909090912</v>
      </c>
      <c r="AB48" s="15">
        <f>FLOOR(6*($E48+$G48+$I48) +4*($D48+$F48+$H48),5)</f>
        <v>7465</v>
      </c>
      <c r="AC48" s="15">
        <f>FLOOR(IF($B48=3,6*($L48+$N48+$O48) + 4*($K48+$M48+$O48),6*($E48+$G48+$I48) +4*($D48+$F48+$H48)),5)</f>
        <v>7465</v>
      </c>
      <c r="AD48" s="15">
        <f>IF($B48=3,6*($L48+$N48+$O48) + 4*($K48+$M48+$O48) + 680,IF($B49=4,6*($E48+$G48+$I48) +4*($D48+$F48+$H48)+680,6*($E48+$G48+$I48) +4*($D48+$F48+$H48)))</f>
        <v>7468</v>
      </c>
      <c r="AE48" s="18">
        <f>FLOOR(IF($B48=3,6*($L48+$N48+$O48) + 4*($K48+$M48+$O48) + 1360,IF($B49=4,6*($E48+$G48+$I48) +4*($D48+$F48+$H48)+1360,6*($E48+$G48+$I48) +4*($D48+$F48+$H48)+1440)),5)</f>
        <v>8905</v>
      </c>
    </row>
    <row r="49" spans="1:31" ht="13.8" x14ac:dyDescent="0.25">
      <c r="A49" s="1" t="s">
        <v>5</v>
      </c>
      <c r="B49" s="2">
        <v>3</v>
      </c>
      <c r="C49" s="7" t="s">
        <v>81</v>
      </c>
      <c r="D49" s="7">
        <v>454</v>
      </c>
      <c r="E49" s="7">
        <v>222</v>
      </c>
      <c r="F49" s="7">
        <v>142</v>
      </c>
      <c r="G49" s="7">
        <v>222</v>
      </c>
      <c r="H49" s="7">
        <v>154</v>
      </c>
      <c r="I49" s="7">
        <v>392</v>
      </c>
      <c r="J49" s="7" t="s">
        <v>82</v>
      </c>
      <c r="K49" s="7">
        <v>507</v>
      </c>
      <c r="L49" s="7">
        <v>248</v>
      </c>
      <c r="M49" s="7">
        <v>166</v>
      </c>
      <c r="N49" s="7">
        <v>248</v>
      </c>
      <c r="O49" s="7">
        <v>178</v>
      </c>
      <c r="P49" s="7">
        <v>424</v>
      </c>
      <c r="Q49" s="3">
        <v>454</v>
      </c>
      <c r="R49" s="4">
        <v>222</v>
      </c>
      <c r="S49" s="5">
        <v>142</v>
      </c>
      <c r="T49" s="5">
        <v>222</v>
      </c>
      <c r="U49" s="5">
        <v>154</v>
      </c>
      <c r="V49" s="6">
        <v>392</v>
      </c>
      <c r="W49" s="1" t="s">
        <v>5</v>
      </c>
      <c r="X49" s="14">
        <f>$D49/2.75+$F49+$H49</f>
        <v>461.09090909090912</v>
      </c>
      <c r="Y49" s="14">
        <f>IF($B49=3,$K49/2.75+$M49+$O49,$D49/2.75+$F49+$H49)</f>
        <v>528.36363636363637</v>
      </c>
      <c r="Z49" s="19">
        <f>IF($B49=3,$K49/2.75+$M49+$O49+54+6/11,IF($B49=4,$D49/2.75+$F49+$H49+54+6/11,$D49/2.75+$F49+$H49))</f>
        <v>582.90909090909088</v>
      </c>
      <c r="AA49" s="12">
        <f>IF($B49=3,$K49/2.75+$M49+$O49+80/2.75+80,IF($B50=4,$D49/2.75+$F49+$H49+80/2.75+80,$D49/2.75+$F49+$H49 + 100/2.75+80))</f>
        <v>637.4545454545455</v>
      </c>
      <c r="AB49" s="15">
        <f>FLOOR(6*($E49+$G49+$I49) +4*($D49+$F49+$H49),5)</f>
        <v>8015</v>
      </c>
      <c r="AC49" s="15">
        <f>FLOOR(IF($B49=3,6*($L49+$N49+$O49) + 4*($K49+$M49+$O49),6*($E49+$G49+$I49) +4*($D49+$F49+$H49)),5)</f>
        <v>7445</v>
      </c>
      <c r="AD49" s="15">
        <f>IF($B49=3,6*($L49+$N49+$O49) + 4*($K49+$M49+$O49) + 680,IF($B50=4,6*($E49+$G49+$I49) +4*($D49+$F49+$H49)+680,6*($E49+$G49+$I49) +4*($D49+$F49+$H49)))</f>
        <v>8128</v>
      </c>
      <c r="AE49" s="18">
        <f>FLOOR(IF($B49=3,6*($L49+$N49+$O49) + 4*($K49+$M49+$O49) + 1360,IF($B50=4,6*($E49+$G49+$I49) +4*($D49+$F49+$H49)+1360,6*($E49+$G49+$I49) +4*($D49+$F49+$H49)+1440)),5)</f>
        <v>8805</v>
      </c>
    </row>
    <row r="50" spans="1:31" ht="13.8" x14ac:dyDescent="0.25">
      <c r="A50" s="1" t="s">
        <v>8</v>
      </c>
      <c r="B50" s="2">
        <v>5</v>
      </c>
      <c r="C50" s="7" t="s">
        <v>108</v>
      </c>
      <c r="D50" s="7">
        <v>517</v>
      </c>
      <c r="E50" s="7">
        <v>130</v>
      </c>
      <c r="F50" s="7">
        <v>166</v>
      </c>
      <c r="G50" s="7">
        <v>456</v>
      </c>
      <c r="H50" s="7">
        <v>166</v>
      </c>
      <c r="I50" s="7">
        <v>364</v>
      </c>
      <c r="J50" s="7" t="str">
        <f>$C50</f>
        <v>517 / 130 / 166 / 456 / 166 / 364</v>
      </c>
      <c r="K50" s="7"/>
      <c r="L50" s="7"/>
      <c r="M50" s="7"/>
      <c r="N50" s="7"/>
      <c r="O50" s="7"/>
      <c r="P50" s="7"/>
      <c r="Q50" s="3">
        <v>517</v>
      </c>
      <c r="R50" s="4">
        <v>130</v>
      </c>
      <c r="S50" s="5">
        <v>166</v>
      </c>
      <c r="T50" s="5">
        <v>456</v>
      </c>
      <c r="U50" s="5">
        <v>166</v>
      </c>
      <c r="V50" s="6">
        <v>364</v>
      </c>
      <c r="W50" s="1" t="s">
        <v>8</v>
      </c>
      <c r="X50" s="14">
        <f>$D50/2.75+$F50+$H50</f>
        <v>520</v>
      </c>
      <c r="Y50" s="14">
        <f>IF($B50=3,$K50/2.75+$M50+$O50,$D50/2.75+$F50+$H50)</f>
        <v>520</v>
      </c>
      <c r="Z50" s="19">
        <f>IF($B50=3,$K50/2.75+$M50+$O50+54+6/11,IF($B50=4,$D50/2.75+$F50+$H50+54+6/11,$D50/2.75+$F50+$H50))</f>
        <v>520</v>
      </c>
      <c r="AA50" s="12">
        <f>IF($B50=3,$K50/2.75+$M50+$O50+80/2.75+80,IF($B51=4,$D50/2.75+$F50+$H50+80/2.75+80,$D50/2.75+$F50+$H50 + 100/2.75+80))</f>
        <v>636.36363636363637</v>
      </c>
      <c r="AB50" s="15">
        <f>FLOOR(6*($E50+$G50+$I50) +4*($D50+$F50+$H50),5)</f>
        <v>9095</v>
      </c>
      <c r="AC50" s="15">
        <f>FLOOR(IF($B50=3,6*($L50+$N50+$O50) + 4*($K50+$M50+$O50),6*($E50+$G50+$I50) +4*($D50+$F50+$H50)),5)</f>
        <v>9095</v>
      </c>
      <c r="AD50" s="15">
        <f>IF($B50=3,6*($L50+$N50+$O50) + 4*($K50+$M50+$O50) + 680,IF($B51=4,6*($E50+$G50+$I50) +4*($D50+$F50+$H50)+680,6*($E50+$G50+$I50) +4*($D50+$F50+$H50)))</f>
        <v>9096</v>
      </c>
      <c r="AE50" s="18">
        <f>FLOOR(IF($B50=3,6*($L50+$N50+$O50) + 4*($K50+$M50+$O50) + 1360,IF($B51=4,6*($E50+$G50+$I50) +4*($D50+$F50+$H50)+1360,6*($E50+$G50+$I50) +4*($D50+$F50+$H50)+1440)),5)</f>
        <v>10535</v>
      </c>
    </row>
    <row r="51" spans="1:31" ht="13.8" x14ac:dyDescent="0.25">
      <c r="A51" s="1" t="s">
        <v>17</v>
      </c>
      <c r="B51" s="2">
        <v>5</v>
      </c>
      <c r="C51" s="7" t="s">
        <v>107</v>
      </c>
      <c r="D51" s="7">
        <v>517</v>
      </c>
      <c r="E51" s="7">
        <v>130</v>
      </c>
      <c r="F51" s="7">
        <v>166</v>
      </c>
      <c r="G51" s="7">
        <v>380</v>
      </c>
      <c r="H51" s="7">
        <v>166</v>
      </c>
      <c r="I51" s="7">
        <v>304</v>
      </c>
      <c r="J51" s="7" t="str">
        <f>$C51</f>
        <v>517 / 130 / 166 / 380 / 166 / 304</v>
      </c>
      <c r="K51" s="7"/>
      <c r="L51" s="7"/>
      <c r="M51" s="7"/>
      <c r="N51" s="7"/>
      <c r="O51" s="7"/>
      <c r="P51" s="7"/>
      <c r="Q51" s="3">
        <v>517</v>
      </c>
      <c r="R51" s="4">
        <v>130</v>
      </c>
      <c r="S51" s="5">
        <v>166</v>
      </c>
      <c r="T51" s="5">
        <v>380</v>
      </c>
      <c r="U51" s="5">
        <v>166</v>
      </c>
      <c r="V51" s="6">
        <v>304</v>
      </c>
      <c r="W51" s="1" t="s">
        <v>17</v>
      </c>
      <c r="X51" s="14">
        <f>$D51/2.75+$F51+$H51</f>
        <v>520</v>
      </c>
      <c r="Y51" s="14">
        <f>IF($B51=3,$K51/2.75+$M51+$O51,$D51/2.75+$F51+$H51)</f>
        <v>520</v>
      </c>
      <c r="Z51" s="19">
        <f>IF($B51=3,$K51/2.75+$M51+$O51+54+6/11,IF($B51=4,$D51/2.75+$F51+$H51+54+6/11,$D51/2.75+$F51+$H51))</f>
        <v>520</v>
      </c>
      <c r="AA51" s="12">
        <f>IF($B51=3,$K51/2.75+$M51+$O51+80/2.75+80,IF($B52=4,$D51/2.75+$F51+$H51+80/2.75+80,$D51/2.75+$F51+$H51 + 100/2.75+80))</f>
        <v>636.36363636363637</v>
      </c>
      <c r="AB51" s="15">
        <f>FLOOR(6*($E51+$G51+$I51) +4*($D51+$F51+$H51),5)</f>
        <v>8280</v>
      </c>
      <c r="AC51" s="15">
        <f>FLOOR(IF($B51=3,6*($L51+$N51+$O51) + 4*($K51+$M51+$O51),6*($E51+$G51+$I51) +4*($D51+$F51+$H51)),5)</f>
        <v>8280</v>
      </c>
      <c r="AD51" s="15">
        <f>IF($B51=3,6*($L51+$N51+$O51) + 4*($K51+$M51+$O51) + 680,IF($B52=4,6*($E51+$G51+$I51) +4*($D51+$F51+$H51)+680,6*($E51+$G51+$I51) +4*($D51+$F51+$H51)))</f>
        <v>8280</v>
      </c>
      <c r="AE51" s="18">
        <f>FLOOR(IF($B51=3,6*($L51+$N51+$O51) + 4*($K51+$M51+$O51) + 1360,IF($B52=4,6*($E51+$G51+$I51) +4*($D51+$F51+$H51)+1360,6*($E51+$G51+$I51) +4*($D51+$F51+$H51)+1440)),5)</f>
        <v>9720</v>
      </c>
    </row>
    <row r="52" spans="1:31" ht="13.8" x14ac:dyDescent="0.25">
      <c r="A52" s="1" t="s">
        <v>61</v>
      </c>
      <c r="B52" s="2">
        <v>5</v>
      </c>
      <c r="C52" s="7" t="s">
        <v>67</v>
      </c>
      <c r="D52" s="7">
        <v>533</v>
      </c>
      <c r="E52" s="7">
        <v>244</v>
      </c>
      <c r="F52" s="7">
        <v>165</v>
      </c>
      <c r="G52" s="7">
        <v>80</v>
      </c>
      <c r="H52" s="7">
        <v>159</v>
      </c>
      <c r="I52" s="7">
        <v>407</v>
      </c>
      <c r="J52" s="7" t="str">
        <f>$C52</f>
        <v>533 / 244 / 165 / 80 / 159 / 407</v>
      </c>
      <c r="K52" s="7"/>
      <c r="L52" s="7"/>
      <c r="M52" s="7"/>
      <c r="N52" s="7"/>
      <c r="O52" s="7"/>
      <c r="P52" s="7"/>
      <c r="Q52" s="3">
        <v>533</v>
      </c>
      <c r="R52" s="4">
        <v>244</v>
      </c>
      <c r="S52" s="5">
        <v>165</v>
      </c>
      <c r="T52" s="5">
        <v>80</v>
      </c>
      <c r="U52" s="5">
        <v>159</v>
      </c>
      <c r="V52" s="6">
        <v>407</v>
      </c>
      <c r="W52" s="1" t="s">
        <v>61</v>
      </c>
      <c r="X52" s="14">
        <f>$D52/2.75+$F52+$H52</f>
        <v>517.81818181818176</v>
      </c>
      <c r="Y52" s="14">
        <f>IF($B52=3,$K52/2.75+$M52+$O52,$D52/2.75+$F52+$H52)</f>
        <v>517.81818181818176</v>
      </c>
      <c r="Z52" s="19">
        <f>IF($B52=3,$K52/2.75+$M52+$O52+54+6/11,IF($B52=4,$D52/2.75+$F52+$H52+54+6/11,$D52/2.75+$F52+$H52))</f>
        <v>517.81818181818176</v>
      </c>
      <c r="AA52" s="12">
        <f>IF($B52=3,$K52/2.75+$M52+$O52+80/2.75+80,IF($B53=4,$D52/2.75+$F52+$H52+80/2.75+80,$D52/2.75+$F52+$H52 + 100/2.75+80))</f>
        <v>634.18181818181813</v>
      </c>
      <c r="AB52" s="15">
        <f>FLOOR(6*($E52+$G52+$I52) +4*($D52+$F52+$H52),5)</f>
        <v>7810</v>
      </c>
      <c r="AC52" s="15">
        <f>FLOOR(IF($B52=3,6*($L52+$N52+$O52) + 4*($K52+$M52+$O52),6*($E52+$G52+$I52) +4*($D52+$F52+$H52)),5)</f>
        <v>7810</v>
      </c>
      <c r="AD52" s="15">
        <f>IF($B52=3,6*($L52+$N52+$O52) + 4*($K52+$M52+$O52) + 680,IF($B53=4,6*($E52+$G52+$I52) +4*($D52+$F52+$H52)+680,6*($E52+$G52+$I52) +4*($D52+$F52+$H52)))</f>
        <v>7814</v>
      </c>
      <c r="AE52" s="18">
        <f>FLOOR(IF($B52=3,6*($L52+$N52+$O52) + 4*($K52+$M52+$O52) + 1360,IF($B53=4,6*($E52+$G52+$I52) +4*($D52+$F52+$H52)+1360,6*($E52+$G52+$I52) +4*($D52+$F52+$H52)+1440)),5)</f>
        <v>9250</v>
      </c>
    </row>
    <row r="53" spans="1:31" ht="13.8" x14ac:dyDescent="0.25">
      <c r="A53" s="1" t="s">
        <v>132</v>
      </c>
      <c r="B53" s="2">
        <v>3</v>
      </c>
      <c r="C53" s="7" t="s">
        <v>133</v>
      </c>
      <c r="D53" s="7">
        <v>473</v>
      </c>
      <c r="E53" s="7">
        <v>145</v>
      </c>
      <c r="F53" s="7">
        <v>142</v>
      </c>
      <c r="G53" s="7">
        <v>198</v>
      </c>
      <c r="H53" s="7">
        <v>142</v>
      </c>
      <c r="I53" s="7">
        <v>422</v>
      </c>
      <c r="J53" s="7" t="s">
        <v>134</v>
      </c>
      <c r="K53" s="7">
        <v>525</v>
      </c>
      <c r="L53" s="7">
        <v>169</v>
      </c>
      <c r="M53" s="7">
        <v>166</v>
      </c>
      <c r="N53" s="7">
        <v>224</v>
      </c>
      <c r="O53" s="7">
        <v>166</v>
      </c>
      <c r="P53" s="7">
        <v>454</v>
      </c>
      <c r="Q53" s="3">
        <v>473</v>
      </c>
      <c r="R53" s="4">
        <v>145</v>
      </c>
      <c r="S53" s="5">
        <v>142</v>
      </c>
      <c r="T53" s="5">
        <v>198</v>
      </c>
      <c r="U53" s="5">
        <v>142</v>
      </c>
      <c r="V53" s="6">
        <v>422</v>
      </c>
      <c r="W53" s="1" t="s">
        <v>132</v>
      </c>
      <c r="X53" s="14">
        <f>$D53/2.75+$F53+$H53</f>
        <v>456</v>
      </c>
      <c r="Y53" s="14">
        <f>IF($B53=3,$K53/2.75+$M53+$O53,$D53/2.75+$F53+$H53)</f>
        <v>522.90909090909088</v>
      </c>
      <c r="Z53" s="19">
        <f>IF($B53=3,$K53/2.75+$M53+$O53+54+6/11,IF($B53=4,$D53/2.75+$F53+$H53+54+6/11,$D53/2.75+$F53+$H53))</f>
        <v>577.45454545454538</v>
      </c>
      <c r="AA53" s="12">
        <f>IF($B53=3,$K53/2.75+$M53+$O53+80/2.75+80,IF($B54=4,$D53/2.75+$F53+$H53+80/2.75+80,$D53/2.75+$F53+$H53 + 100/2.75+80))</f>
        <v>632</v>
      </c>
      <c r="AB53" s="15">
        <f>FLOOR(6*($E53+$G53+$I53) +4*($D53+$F53+$H53),5)</f>
        <v>7615</v>
      </c>
      <c r="AC53" s="15">
        <f>FLOOR(IF($B53=3,6*($L53+$N53+$O53) + 4*($K53+$M53+$O53),6*($E53+$G53+$I53) +4*($D53+$F53+$H53)),5)</f>
        <v>6780</v>
      </c>
      <c r="AD53" s="15">
        <f>IF($B53=3,6*($L53+$N53+$O53) + 4*($K53+$M53+$O53) + 680,IF($B54=4,6*($E53+$G53+$I53) +4*($D53+$F53+$H53)+680,6*($E53+$G53+$I53) +4*($D53+$F53+$H53)))</f>
        <v>7462</v>
      </c>
      <c r="AE53" s="18">
        <f>FLOOR(IF($B53=3,6*($L53+$N53+$O53) + 4*($K53+$M53+$O53) + 1360,IF($B54=4,6*($E53+$G53+$I53) +4*($D53+$F53+$H53)+1360,6*($E53+$G53+$I53) +4*($D53+$F53+$H53)+1440)),5)</f>
        <v>8140</v>
      </c>
    </row>
    <row r="54" spans="1:31" ht="13.8" x14ac:dyDescent="0.25">
      <c r="A54" s="9" t="s">
        <v>20</v>
      </c>
      <c r="B54" s="2">
        <v>4</v>
      </c>
      <c r="C54" s="7" t="s">
        <v>159</v>
      </c>
      <c r="D54" s="7">
        <v>562</v>
      </c>
      <c r="E54" s="7">
        <v>440</v>
      </c>
      <c r="F54" s="7">
        <v>169</v>
      </c>
      <c r="G54" s="7">
        <v>83</v>
      </c>
      <c r="H54" s="7">
        <v>141</v>
      </c>
      <c r="I54" s="7">
        <v>302</v>
      </c>
      <c r="J54" s="7" t="str">
        <f>$C54</f>
        <v>562 / 440 / 169 / 83 / 141 / 302</v>
      </c>
      <c r="K54" s="7"/>
      <c r="L54" s="7"/>
      <c r="M54" s="7"/>
      <c r="N54" s="7"/>
      <c r="O54" s="7"/>
      <c r="P54" s="7"/>
      <c r="Q54" s="3">
        <v>562</v>
      </c>
      <c r="R54" s="4">
        <v>440</v>
      </c>
      <c r="S54" s="5">
        <v>169</v>
      </c>
      <c r="T54" s="5">
        <v>83</v>
      </c>
      <c r="U54" s="5">
        <v>141</v>
      </c>
      <c r="V54" s="6">
        <v>302</v>
      </c>
      <c r="W54" s="9" t="s">
        <v>20</v>
      </c>
      <c r="X54" s="14">
        <f>$D54/2.75+$F54+$H54</f>
        <v>514.36363636363637</v>
      </c>
      <c r="Y54" s="14">
        <f>IF($B54=3,$K54/2.75+$M54+$O54,$D54/2.75+$F54+$H54)</f>
        <v>514.36363636363637</v>
      </c>
      <c r="Z54" s="19">
        <f>IF($B54=3,$K54/2.75+$M54+$O54+54+6/11,IF($B54=4,$D54/2.75+$F54+$H54+54+6/11,$D54/2.75+$F54+$H54))</f>
        <v>568.90909090909088</v>
      </c>
      <c r="AA54" s="12">
        <f>IF($B54=3,$K54/2.75+$M54+$O54+80/2.75+80,IF($B55=4,$D54/2.75+$F54+$H54+80/2.75+80,$D54/2.75+$F54+$H54 + 100/2.75+80))</f>
        <v>630.72727272727275</v>
      </c>
      <c r="AB54" s="15">
        <f>FLOOR(6*($E54+$G54+$I54) +4*($D54+$F54+$H54),5)</f>
        <v>8435</v>
      </c>
      <c r="AC54" s="15">
        <f>FLOOR(IF($B54=3,6*($L54+$N54+$O54) + 4*($K54+$M54+$O54),6*($E54+$G54+$I54) +4*($D54+$F54+$H54)),5)</f>
        <v>8435</v>
      </c>
      <c r="AD54" s="15">
        <f>IF($B54=3,6*($L54+$N54+$O54) + 4*($K54+$M54+$O54) + 680,IF($B55=4,6*($E54+$G54+$I54) +4*($D54+$F54+$H54)+680,6*($E54+$G54+$I54) +4*($D54+$F54+$H54)))</f>
        <v>8438</v>
      </c>
      <c r="AE54" s="18">
        <f>FLOOR(IF($B54=3,6*($L54+$N54+$O54) + 4*($K54+$M54+$O54) + 1360,IF($B55=4,6*($E54+$G54+$I54) +4*($D54+$F54+$H54)+1360,6*($E54+$G54+$I54) +4*($D54+$F54+$H54)+1440)),5)</f>
        <v>9875</v>
      </c>
    </row>
    <row r="55" spans="1:31" ht="13.8" x14ac:dyDescent="0.25">
      <c r="A55" s="1" t="s">
        <v>196</v>
      </c>
      <c r="B55" s="2">
        <v>5</v>
      </c>
      <c r="C55" s="7" t="s">
        <v>198</v>
      </c>
      <c r="D55" s="7">
        <v>547</v>
      </c>
      <c r="E55" s="7">
        <v>397</v>
      </c>
      <c r="F55" s="7">
        <v>172</v>
      </c>
      <c r="G55" s="7">
        <v>128</v>
      </c>
      <c r="H55" s="7">
        <v>141</v>
      </c>
      <c r="I55" s="7">
        <v>325</v>
      </c>
      <c r="J55" s="7" t="str">
        <f>$C55</f>
        <v>547 / 397 / 172 / 128 / 141 / 325</v>
      </c>
      <c r="K55" s="7"/>
      <c r="L55" s="7"/>
      <c r="M55" s="7"/>
      <c r="N55" s="7"/>
      <c r="O55" s="7"/>
      <c r="P55" s="7"/>
      <c r="Q55" s="3">
        <v>547</v>
      </c>
      <c r="R55" s="4">
        <v>397</v>
      </c>
      <c r="S55" s="5">
        <v>172</v>
      </c>
      <c r="T55" s="5">
        <v>128</v>
      </c>
      <c r="U55" s="5">
        <v>141</v>
      </c>
      <c r="V55" s="6">
        <v>325</v>
      </c>
      <c r="W55" s="1" t="s">
        <v>196</v>
      </c>
      <c r="X55" s="14">
        <f>$D55/2.75+$F55+$H55</f>
        <v>511.90909090909088</v>
      </c>
      <c r="Y55" s="14">
        <f>IF($B55=3,$K55/2.75+$M55+$O55,$D55/2.75+$F55+$H55)</f>
        <v>511.90909090909088</v>
      </c>
      <c r="Z55" s="19">
        <f>IF($B55=3,$K55/2.75+$M55+$O55+54+6/11,IF($B55=4,$D55/2.75+$F55+$H55+54+6/11,$D55/2.75+$F55+$H55))</f>
        <v>511.90909090909088</v>
      </c>
      <c r="AA55" s="12">
        <f>IF($B55=3,$K55/2.75+$M55+$O55+80/2.75+80,IF($B56=4,$D55/2.75+$F55+$H55+80/2.75+80,$D55/2.75+$F55+$H55 + 100/2.75+80))</f>
        <v>628.27272727272725</v>
      </c>
      <c r="AB55" s="15">
        <f>FLOOR(6*($E55+$G55+$I55) +4*($D55+$F55+$H55),5)</f>
        <v>8540</v>
      </c>
      <c r="AC55" s="15">
        <f>FLOOR(IF($B55=3,6*($L55+$N55+$O55) + 4*($K55+$M55+$O55),6*($E55+$G55+$I55) +4*($D55+$F55+$H55)),5)</f>
        <v>8540</v>
      </c>
      <c r="AD55" s="15">
        <f>IF($B55=3,6*($L55+$N55+$O55) + 4*($K55+$M55+$O55) + 680,IF($B56=4,6*($E55+$G55+$I55) +4*($D55+$F55+$H55)+680,6*($E55+$G55+$I55) +4*($D55+$F55+$H55)))</f>
        <v>8540</v>
      </c>
      <c r="AE55" s="18">
        <f>FLOOR(IF($B55=3,6*($L55+$N55+$O55) + 4*($K55+$M55+$O55) + 1360,IF($B56=4,6*($E55+$G55+$I55) +4*($D55+$F55+$H55)+1360,6*($E55+$G55+$I55) +4*($D55+$F55+$H55)+1440)),5)</f>
        <v>9980</v>
      </c>
    </row>
    <row r="56" spans="1:31" ht="13.8" x14ac:dyDescent="0.25">
      <c r="A56" s="1" t="s">
        <v>189</v>
      </c>
      <c r="B56" s="2">
        <v>5</v>
      </c>
      <c r="C56" s="7" t="s">
        <v>188</v>
      </c>
      <c r="D56" s="7">
        <v>516</v>
      </c>
      <c r="E56" s="7">
        <v>304</v>
      </c>
      <c r="F56" s="7">
        <v>172</v>
      </c>
      <c r="G56" s="7">
        <v>380</v>
      </c>
      <c r="H56" s="7">
        <v>157</v>
      </c>
      <c r="I56" s="7">
        <v>393</v>
      </c>
      <c r="J56" s="7" t="str">
        <f>$C56</f>
        <v>516 / 304 / 172 / 380 / 157 / 393</v>
      </c>
      <c r="K56" s="7"/>
      <c r="L56" s="7"/>
      <c r="M56" s="7"/>
      <c r="N56" s="7"/>
      <c r="O56" s="7"/>
      <c r="P56" s="7"/>
      <c r="Q56" s="3">
        <v>516</v>
      </c>
      <c r="R56" s="4">
        <v>304</v>
      </c>
      <c r="S56" s="5">
        <v>172</v>
      </c>
      <c r="T56" s="5">
        <v>380</v>
      </c>
      <c r="U56" s="5">
        <v>157</v>
      </c>
      <c r="V56" s="6">
        <v>393</v>
      </c>
      <c r="W56" s="1" t="s">
        <v>189</v>
      </c>
      <c r="X56" s="14">
        <f>$D56/2.75+$F56+$H56</f>
        <v>516.63636363636363</v>
      </c>
      <c r="Y56" s="14">
        <f>IF($B56=3,$K56/2.75+$M56+$O56,$D56/2.75+$F56+$H56)</f>
        <v>516.63636363636363</v>
      </c>
      <c r="Z56" s="19">
        <f>IF($B56=3,$K56/2.75+$M56+$O56+54+6/11,IF($B56=4,$D56/2.75+$F56+$H56+54+6/11,$D56/2.75+$F56+$H56))</f>
        <v>516.63636363636363</v>
      </c>
      <c r="AA56" s="12">
        <f>IF($B56=3,$K56/2.75+$M56+$O56+80/2.75+80,IF($B57=4,$D56/2.75+$F56+$H56+80/2.75+80,$D56/2.75+$F56+$H56 + 100/2.75+80))</f>
        <v>625.72727272727275</v>
      </c>
      <c r="AB56" s="15">
        <f>FLOOR(6*($E56+$G56+$I56) +4*($D56+$F56+$H56),5)</f>
        <v>9840</v>
      </c>
      <c r="AC56" s="15">
        <f>FLOOR(IF($B56=3,6*($L56+$N56+$O56) + 4*($K56+$M56+$O56),6*($E56+$G56+$I56) +4*($D56+$F56+$H56)),5)</f>
        <v>9840</v>
      </c>
      <c r="AD56" s="15">
        <f>IF($B56=3,6*($L56+$N56+$O56) + 4*($K56+$M56+$O56) + 680,IF($B57=4,6*($E56+$G56+$I56) +4*($D56+$F56+$H56)+680,6*($E56+$G56+$I56) +4*($D56+$F56+$H56)))</f>
        <v>10522</v>
      </c>
      <c r="AE56" s="18">
        <f>FLOOR(IF($B56=3,6*($L56+$N56+$O56) + 4*($K56+$M56+$O56) + 1360,IF($B57=4,6*($E56+$G56+$I56) +4*($D56+$F56+$H56)+1360,6*($E56+$G56+$I56) +4*($D56+$F56+$H56)+1440)),5)</f>
        <v>11200</v>
      </c>
    </row>
    <row r="57" spans="1:31" ht="13.8" x14ac:dyDescent="0.25">
      <c r="A57" s="1" t="s">
        <v>26</v>
      </c>
      <c r="B57" s="2">
        <v>4</v>
      </c>
      <c r="C57" s="7" t="s">
        <v>179</v>
      </c>
      <c r="D57" s="7">
        <v>526</v>
      </c>
      <c r="E57" s="7">
        <v>401</v>
      </c>
      <c r="F57" s="7">
        <v>160</v>
      </c>
      <c r="G57" s="7">
        <v>146</v>
      </c>
      <c r="H57" s="7">
        <v>158</v>
      </c>
      <c r="I57" s="7">
        <v>243</v>
      </c>
      <c r="J57" s="7" t="str">
        <f>$C57</f>
        <v>526 / 401 / 160 / 146 / 158 / 243</v>
      </c>
      <c r="K57" s="7"/>
      <c r="L57" s="7"/>
      <c r="M57" s="7"/>
      <c r="N57" s="7"/>
      <c r="O57" s="7"/>
      <c r="P57" s="7"/>
      <c r="Q57" s="3">
        <v>526</v>
      </c>
      <c r="R57" s="4">
        <v>401</v>
      </c>
      <c r="S57" s="5">
        <v>160</v>
      </c>
      <c r="T57" s="5">
        <v>146</v>
      </c>
      <c r="U57" s="5">
        <v>158</v>
      </c>
      <c r="V57" s="6">
        <v>243</v>
      </c>
      <c r="W57" s="1" t="s">
        <v>26</v>
      </c>
      <c r="X57" s="14">
        <f>$D57/2.75+$F57+$H57</f>
        <v>509.27272727272725</v>
      </c>
      <c r="Y57" s="14">
        <f>IF($B57=3,$K57/2.75+$M57+$O57,$D57/2.75+$F57+$H57)</f>
        <v>509.27272727272725</v>
      </c>
      <c r="Z57" s="19">
        <f>IF($B57=3,$K57/2.75+$M57+$O57+54+6/11,IF($B57=4,$D57/2.75+$F57+$H57+54+6/11,$D57/2.75+$F57+$H57))</f>
        <v>563.81818181818176</v>
      </c>
      <c r="AA57" s="12">
        <f>IF($B57=3,$K57/2.75+$M57+$O57+80/2.75+80,IF($B58=4,$D57/2.75+$F57+$H57+80/2.75+80,$D57/2.75+$F57+$H57 + 100/2.75+80))</f>
        <v>625.63636363636363</v>
      </c>
      <c r="AB57" s="15">
        <f>FLOOR(6*($E57+$G57+$I57) +4*($D57+$F57+$H57),5)</f>
        <v>8115</v>
      </c>
      <c r="AC57" s="15">
        <f>FLOOR(IF($B57=3,6*($L57+$N57+$O57) + 4*($K57+$M57+$O57),6*($E57+$G57+$I57) +4*($D57+$F57+$H57)),5)</f>
        <v>8115</v>
      </c>
      <c r="AD57" s="15">
        <f>IF($B57=3,6*($L57+$N57+$O57) + 4*($K57+$M57+$O57) + 680,IF($B58=4,6*($E57+$G57+$I57) +4*($D57+$F57+$H57)+680,6*($E57+$G57+$I57) +4*($D57+$F57+$H57)))</f>
        <v>8116</v>
      </c>
      <c r="AE57" s="18">
        <f>FLOOR(IF($B57=3,6*($L57+$N57+$O57) + 4*($K57+$M57+$O57) + 1360,IF($B58=4,6*($E57+$G57+$I57) +4*($D57+$F57+$H57)+1360,6*($E57+$G57+$I57) +4*($D57+$F57+$H57)+1440)),5)</f>
        <v>9555</v>
      </c>
    </row>
    <row r="58" spans="1:31" ht="13.8" x14ac:dyDescent="0.25">
      <c r="A58" s="1" t="s">
        <v>29</v>
      </c>
      <c r="B58" s="2">
        <v>3</v>
      </c>
      <c r="C58" s="7" t="s">
        <v>114</v>
      </c>
      <c r="D58" s="7">
        <v>524</v>
      </c>
      <c r="E58" s="7">
        <v>225</v>
      </c>
      <c r="F58" s="7">
        <v>127</v>
      </c>
      <c r="G58" s="7">
        <v>158</v>
      </c>
      <c r="H58" s="7">
        <v>129</v>
      </c>
      <c r="I58" s="7">
        <v>237</v>
      </c>
      <c r="J58" s="7" t="s">
        <v>115</v>
      </c>
      <c r="K58" s="7">
        <v>578</v>
      </c>
      <c r="L58" s="7">
        <v>252</v>
      </c>
      <c r="M58" s="7">
        <v>151</v>
      </c>
      <c r="N58" s="7">
        <v>183</v>
      </c>
      <c r="O58" s="7">
        <v>153</v>
      </c>
      <c r="P58" s="7">
        <v>264</v>
      </c>
      <c r="Q58" s="3">
        <v>524</v>
      </c>
      <c r="R58" s="4">
        <v>225</v>
      </c>
      <c r="S58" s="5">
        <v>127</v>
      </c>
      <c r="T58" s="5">
        <v>158</v>
      </c>
      <c r="U58" s="5">
        <v>129</v>
      </c>
      <c r="V58" s="6">
        <v>237</v>
      </c>
      <c r="W58" s="1" t="s">
        <v>29</v>
      </c>
      <c r="X58" s="14">
        <f>$D58/2.75+$F58+$H58</f>
        <v>446.5454545454545</v>
      </c>
      <c r="Y58" s="14">
        <f>IF($B58=3,$K58/2.75+$M58+$O58,$D58/2.75+$F58+$H58)</f>
        <v>514.18181818181824</v>
      </c>
      <c r="Z58" s="19">
        <f>IF($B58=3,$K58/2.75+$M58+$O58+54+6/11,IF($B58=4,$D58/2.75+$F58+$H58+54+6/11,$D58/2.75+$F58+$H58))</f>
        <v>568.72727272727275</v>
      </c>
      <c r="AA58" s="12">
        <f>IF($B58=3,$K58/2.75+$M58+$O58+80/2.75+80,IF($B59=4,$D58/2.75+$F58+$H58+80/2.75+80,$D58/2.75+$F58+$H58 + 100/2.75+80))</f>
        <v>623.27272727272737</v>
      </c>
      <c r="AB58" s="15">
        <f>FLOOR(6*($E58+$G58+$I58) +4*($D58+$F58+$H58),5)</f>
        <v>6840</v>
      </c>
      <c r="AC58" s="15">
        <f>FLOOR(IF($B58=3,6*($L58+$N58+$O58) + 4*($K58+$M58+$O58),6*($E58+$G58+$I58) +4*($D58+$F58+$H58)),5)</f>
        <v>7055</v>
      </c>
      <c r="AD58" s="15">
        <f>IF($B58=3,6*($L58+$N58+$O58) + 4*($K58+$M58+$O58) + 680,IF($B59=4,6*($E58+$G58+$I58) +4*($D58+$F58+$H58)+680,6*($E58+$G58+$I58) +4*($D58+$F58+$H58)))</f>
        <v>7736</v>
      </c>
      <c r="AE58" s="18">
        <f>FLOOR(IF($B58=3,6*($L58+$N58+$O58) + 4*($K58+$M58+$O58) + 1360,IF($B59=4,6*($E58+$G58+$I58) +4*($D58+$F58+$H58)+1360,6*($E58+$G58+$I58) +4*($D58+$F58+$H58)+1440)),5)</f>
        <v>8415</v>
      </c>
    </row>
    <row r="59" spans="1:31" ht="13.8" x14ac:dyDescent="0.25">
      <c r="A59" s="9" t="s">
        <v>136</v>
      </c>
      <c r="B59" s="2">
        <v>3</v>
      </c>
      <c r="C59" s="7" t="s">
        <v>137</v>
      </c>
      <c r="D59" s="7">
        <v>489</v>
      </c>
      <c r="E59" s="7">
        <v>235</v>
      </c>
      <c r="F59" s="7">
        <v>128</v>
      </c>
      <c r="G59" s="7">
        <v>161</v>
      </c>
      <c r="H59" s="7">
        <v>141</v>
      </c>
      <c r="I59" s="7">
        <v>257</v>
      </c>
      <c r="J59" s="7" t="s">
        <v>138</v>
      </c>
      <c r="K59" s="7">
        <v>542</v>
      </c>
      <c r="L59" s="7">
        <v>262</v>
      </c>
      <c r="M59" s="7">
        <v>152</v>
      </c>
      <c r="N59" s="7">
        <v>186</v>
      </c>
      <c r="O59" s="7">
        <v>165</v>
      </c>
      <c r="P59" s="7">
        <v>284</v>
      </c>
      <c r="Q59" s="3">
        <v>489</v>
      </c>
      <c r="R59" s="4">
        <v>235</v>
      </c>
      <c r="S59" s="5">
        <v>128</v>
      </c>
      <c r="T59" s="5">
        <v>161</v>
      </c>
      <c r="U59" s="5">
        <v>141</v>
      </c>
      <c r="V59" s="6">
        <v>257</v>
      </c>
      <c r="W59" s="9" t="s">
        <v>136</v>
      </c>
      <c r="X59" s="14">
        <f>$D59/2.75+$F59+$H59</f>
        <v>446.81818181818181</v>
      </c>
      <c r="Y59" s="14">
        <f>IF($B59=3,$K59/2.75+$M59+$O59,$D59/2.75+$F59+$H59)</f>
        <v>514.09090909090912</v>
      </c>
      <c r="Z59" s="19">
        <f>IF($B59=3,$K59/2.75+$M59+$O59+54+6/11,IF($B59=4,$D59/2.75+$F59+$H59+54+6/11,$D59/2.75+$F59+$H59))</f>
        <v>568.63636363636363</v>
      </c>
      <c r="AA59" s="12">
        <f>IF($B59=3,$K59/2.75+$M59+$O59+80/2.75+80,IF($B60=4,$D59/2.75+$F59+$H59+80/2.75+80,$D59/2.75+$F59+$H59 + 100/2.75+80))</f>
        <v>623.18181818181824</v>
      </c>
      <c r="AB59" s="15">
        <f>FLOOR(6*($E59+$G59+$I59) +4*($D59+$F59+$H59),5)</f>
        <v>6950</v>
      </c>
      <c r="AC59" s="15">
        <f>FLOOR(IF($B59=3,6*($L59+$N59+$O59) + 4*($K59+$M59+$O59),6*($E59+$G59+$I59) +4*($D59+$F59+$H59)),5)</f>
        <v>7110</v>
      </c>
      <c r="AD59" s="15">
        <f>IF($B59=3,6*($L59+$N59+$O59) + 4*($K59+$M59+$O59) + 680,IF($B60=4,6*($E59+$G59+$I59) +4*($D59+$F59+$H59)+680,6*($E59+$G59+$I59) +4*($D59+$F59+$H59)))</f>
        <v>7794</v>
      </c>
      <c r="AE59" s="18">
        <f>FLOOR(IF($B59=3,6*($L59+$N59+$O59) + 4*($K59+$M59+$O59) + 1360,IF($B60=4,6*($E59+$G59+$I59) +4*($D59+$F59+$H59)+1360,6*($E59+$G59+$I59) +4*($D59+$F59+$H59)+1440)),5)</f>
        <v>8470</v>
      </c>
    </row>
    <row r="60" spans="1:31" ht="13.8" x14ac:dyDescent="0.25">
      <c r="A60" s="1" t="s">
        <v>206</v>
      </c>
      <c r="B60" s="2">
        <v>4</v>
      </c>
      <c r="C60" s="7" t="s">
        <v>207</v>
      </c>
      <c r="D60" s="7">
        <v>523</v>
      </c>
      <c r="E60" s="7">
        <v>141</v>
      </c>
      <c r="F60" s="7">
        <v>158</v>
      </c>
      <c r="G60" s="7">
        <v>343</v>
      </c>
      <c r="H60" s="7">
        <v>158</v>
      </c>
      <c r="I60" s="7">
        <v>245</v>
      </c>
      <c r="J60" s="7" t="str">
        <f>$C60</f>
        <v>523 / 141 / 158 / 343 / 158 / 245</v>
      </c>
      <c r="K60" s="7"/>
      <c r="L60" s="7"/>
      <c r="M60" s="7"/>
      <c r="N60" s="7"/>
      <c r="O60" s="7"/>
      <c r="P60" s="7"/>
      <c r="Q60" s="3">
        <v>523</v>
      </c>
      <c r="R60" s="4">
        <v>141</v>
      </c>
      <c r="S60" s="5">
        <v>158</v>
      </c>
      <c r="T60" s="5">
        <v>343</v>
      </c>
      <c r="U60" s="5">
        <v>158</v>
      </c>
      <c r="V60" s="6">
        <v>245</v>
      </c>
      <c r="W60" s="1" t="s">
        <v>206</v>
      </c>
      <c r="X60" s="14">
        <f>$D60/2.75+$F60+$H60</f>
        <v>506.18181818181819</v>
      </c>
      <c r="Y60" s="14">
        <f>IF($B60=3,$K60/2.75+$M60+$O60,$D60/2.75+$F60+$H60)</f>
        <v>506.18181818181819</v>
      </c>
      <c r="Z60" s="19">
        <f>IF($B60=3,$K60/2.75+$M60+$O60+54+6/11,IF($B60=4,$D60/2.75+$F60+$H60+54+6/11,$D60/2.75+$F60+$H60))</f>
        <v>560.72727272727275</v>
      </c>
      <c r="AA60" s="12">
        <f>IF($B60=3,$K60/2.75+$M60+$O60+80/2.75+80,IF($B61=4,$D60/2.75+$F60+$H60+80/2.75+80,$D60/2.75+$F60+$H60 + 100/2.75+80))</f>
        <v>622.5454545454545</v>
      </c>
      <c r="AB60" s="15">
        <f>FLOOR(6*($E60+$G60+$I60) +4*($D60+$F60+$H60),5)</f>
        <v>7730</v>
      </c>
      <c r="AC60" s="15">
        <f>FLOOR(IF($B60=3,6*($L60+$N60+$O60) + 4*($K60+$M60+$O60),6*($E60+$G60+$I60) +4*($D60+$F60+$H60)),5)</f>
        <v>7730</v>
      </c>
      <c r="AD60" s="15">
        <f>IF($B60=3,6*($L60+$N60+$O60) + 4*($K60+$M60+$O60) + 680,IF($B61=4,6*($E60+$G60+$I60) +4*($D60+$F60+$H60)+680,6*($E60+$G60+$I60) +4*($D60+$F60+$H60)))</f>
        <v>7730</v>
      </c>
      <c r="AE60" s="18">
        <f>FLOOR(IF($B60=3,6*($L60+$N60+$O60) + 4*($K60+$M60+$O60) + 1360,IF($B61=4,6*($E60+$G60+$I60) +4*($D60+$F60+$H60)+1360,6*($E60+$G60+$I60) +4*($D60+$F60+$H60)+1440)),5)</f>
        <v>9170</v>
      </c>
    </row>
    <row r="61" spans="1:31" ht="13.8" x14ac:dyDescent="0.25">
      <c r="A61" s="1" t="s">
        <v>55</v>
      </c>
      <c r="B61" s="2">
        <v>3</v>
      </c>
      <c r="C61" s="7" t="s">
        <v>169</v>
      </c>
      <c r="D61" s="7">
        <v>438</v>
      </c>
      <c r="E61" s="7">
        <v>219</v>
      </c>
      <c r="F61" s="7">
        <v>166</v>
      </c>
      <c r="G61" s="7">
        <v>98</v>
      </c>
      <c r="H61" s="7">
        <v>120</v>
      </c>
      <c r="I61" s="7">
        <v>135</v>
      </c>
      <c r="J61" s="7" t="s">
        <v>170</v>
      </c>
      <c r="K61" s="7">
        <v>489</v>
      </c>
      <c r="L61" s="7">
        <v>245</v>
      </c>
      <c r="M61" s="7">
        <v>191</v>
      </c>
      <c r="N61" s="7">
        <v>121</v>
      </c>
      <c r="O61" s="7">
        <v>143</v>
      </c>
      <c r="P61" s="7">
        <v>159</v>
      </c>
      <c r="Q61" s="3">
        <v>438</v>
      </c>
      <c r="R61" s="4">
        <v>219</v>
      </c>
      <c r="S61" s="5">
        <v>166</v>
      </c>
      <c r="T61" s="5">
        <v>98</v>
      </c>
      <c r="U61" s="5">
        <v>120</v>
      </c>
      <c r="V61" s="6">
        <v>135</v>
      </c>
      <c r="W61" s="1" t="s">
        <v>55</v>
      </c>
      <c r="X61" s="14">
        <f>$D61/2.75+$F61+$H61</f>
        <v>445.27272727272725</v>
      </c>
      <c r="Y61" s="14">
        <f>IF($B61=3,$K61/2.75+$M61+$O61,$D61/2.75+$F61+$H61)</f>
        <v>511.81818181818181</v>
      </c>
      <c r="Z61" s="19">
        <f>IF($B61=3,$K61/2.75+$M61+$O61+54+6/11,IF($B61=4,$D61/2.75+$F61+$H61+54+6/11,$D61/2.75+$F61+$H61))</f>
        <v>566.36363636363626</v>
      </c>
      <c r="AA61" s="12">
        <f>IF($B61=3,$K61/2.75+$M61+$O61+80/2.75+80,IF($B62=4,$D61/2.75+$F61+$H61+80/2.75+80,$D61/2.75+$F61+$H61 + 100/2.75+80))</f>
        <v>620.90909090909088</v>
      </c>
      <c r="AB61" s="15">
        <f>FLOOR(6*($E61+$G61+$I61) +4*($D61+$F61+$H61),5)</f>
        <v>5605</v>
      </c>
      <c r="AC61" s="15">
        <f>FLOOR(IF($B61=3,6*($L61+$N61+$O61) + 4*($K61+$M61+$O61),6*($E61+$G61+$I61) +4*($D61+$F61+$H61)),5)</f>
        <v>6345</v>
      </c>
      <c r="AD61" s="15">
        <f>IF($B61=3,6*($L61+$N61+$O61) + 4*($K61+$M61+$O61) + 680,IF($B62=4,6*($E61+$G61+$I61) +4*($D61+$F61+$H61)+680,6*($E61+$G61+$I61) +4*($D61+$F61+$H61)))</f>
        <v>7026</v>
      </c>
      <c r="AE61" s="18">
        <f>FLOOR(IF($B61=3,6*($L61+$N61+$O61) + 4*($K61+$M61+$O61) + 1360,IF($B62=4,6*($E61+$G61+$I61) +4*($D61+$F61+$H61)+1360,6*($E61+$G61+$I61) +4*($D61+$F61+$H61)+1440)),5)</f>
        <v>7705</v>
      </c>
    </row>
    <row r="62" spans="1:31" ht="13.8" x14ac:dyDescent="0.25">
      <c r="A62" s="1" t="s">
        <v>53</v>
      </c>
      <c r="B62" s="2">
        <v>3</v>
      </c>
      <c r="C62" s="7" t="s">
        <v>95</v>
      </c>
      <c r="D62" s="7">
        <v>507</v>
      </c>
      <c r="E62" s="7">
        <v>254</v>
      </c>
      <c r="F62" s="7">
        <v>176</v>
      </c>
      <c r="G62" s="7">
        <v>122</v>
      </c>
      <c r="H62" s="7">
        <v>80</v>
      </c>
      <c r="I62" s="7">
        <v>137</v>
      </c>
      <c r="J62" s="7" t="s">
        <v>96</v>
      </c>
      <c r="K62" s="7">
        <v>561</v>
      </c>
      <c r="L62" s="7">
        <v>281</v>
      </c>
      <c r="M62" s="7">
        <v>201</v>
      </c>
      <c r="N62" s="7">
        <v>145</v>
      </c>
      <c r="O62" s="7">
        <v>102</v>
      </c>
      <c r="P62" s="7">
        <v>161</v>
      </c>
      <c r="Q62" s="3">
        <v>507</v>
      </c>
      <c r="R62" s="4">
        <v>254</v>
      </c>
      <c r="S62" s="5">
        <v>176</v>
      </c>
      <c r="T62" s="5">
        <v>122</v>
      </c>
      <c r="U62" s="5">
        <v>80</v>
      </c>
      <c r="V62" s="6">
        <v>137</v>
      </c>
      <c r="W62" s="1" t="s">
        <v>53</v>
      </c>
      <c r="X62" s="14">
        <f>$D62/2.75+$F62+$H62</f>
        <v>440.36363636363637</v>
      </c>
      <c r="Y62" s="14">
        <f>IF($B62=3,$K62/2.75+$M62+$O62,$D62/2.75+$F62+$H62)</f>
        <v>507</v>
      </c>
      <c r="Z62" s="19">
        <f>IF($B62=3,$K62/2.75+$M62+$O62+54+6/11,IF($B62=4,$D62/2.75+$F62+$H62+54+6/11,$D62/2.75+$F62+$H62))</f>
        <v>561.5454545454545</v>
      </c>
      <c r="AA62" s="12">
        <f>IF($B62=3,$K62/2.75+$M62+$O62+80/2.75+80,IF($B63=4,$D62/2.75+$F62+$H62+80/2.75+80,$D62/2.75+$F62+$H62 + 100/2.75+80))</f>
        <v>616.09090909090912</v>
      </c>
      <c r="AB62" s="15">
        <f>FLOOR(6*($E62+$G62+$I62) +4*($D62+$F62+$H62),5)</f>
        <v>6130</v>
      </c>
      <c r="AC62" s="15">
        <f>FLOOR(IF($B62=3,6*($L62+$N62+$O62) + 4*($K62+$M62+$O62),6*($E62+$G62+$I62) +4*($D62+$F62+$H62)),5)</f>
        <v>6620</v>
      </c>
      <c r="AD62" s="15">
        <f>IF($B62=3,6*($L62+$N62+$O62) + 4*($K62+$M62+$O62) + 680,IF($B63=4,6*($E62+$G62+$I62) +4*($D62+$F62+$H62)+680,6*($E62+$G62+$I62) +4*($D62+$F62+$H62)))</f>
        <v>7304</v>
      </c>
      <c r="AE62" s="18">
        <f>FLOOR(IF($B62=3,6*($L62+$N62+$O62) + 4*($K62+$M62+$O62) + 1360,IF($B63=4,6*($E62+$G62+$I62) +4*($D62+$F62+$H62)+1360,6*($E62+$G62+$I62) +4*($D62+$F62+$H62)+1440)),5)</f>
        <v>7980</v>
      </c>
    </row>
    <row r="63" spans="1:31" ht="13.8" x14ac:dyDescent="0.25">
      <c r="A63" s="1" t="s">
        <v>37</v>
      </c>
      <c r="B63" s="2">
        <v>5</v>
      </c>
      <c r="C63" s="7" t="s">
        <v>76</v>
      </c>
      <c r="D63" s="7">
        <v>489</v>
      </c>
      <c r="E63" s="7">
        <v>159</v>
      </c>
      <c r="F63" s="7">
        <v>169</v>
      </c>
      <c r="G63" s="7">
        <v>123</v>
      </c>
      <c r="H63" s="7">
        <v>160</v>
      </c>
      <c r="I63" s="7">
        <v>204</v>
      </c>
      <c r="J63" s="7" t="str">
        <f>$C63</f>
        <v>489 / 159 / 169 / 123 / 160 / 204</v>
      </c>
      <c r="K63" s="7"/>
      <c r="L63" s="7"/>
      <c r="M63" s="7"/>
      <c r="N63" s="7"/>
      <c r="O63" s="7"/>
      <c r="P63" s="7"/>
      <c r="Q63" s="3">
        <v>489</v>
      </c>
      <c r="R63" s="4">
        <v>159</v>
      </c>
      <c r="S63" s="5">
        <v>169</v>
      </c>
      <c r="T63" s="5">
        <v>123</v>
      </c>
      <c r="U63" s="5">
        <v>160</v>
      </c>
      <c r="V63" s="6">
        <v>204</v>
      </c>
      <c r="W63" s="1" t="s">
        <v>37</v>
      </c>
      <c r="X63" s="14">
        <f>$D63/2.75+$F63+$H63</f>
        <v>506.81818181818181</v>
      </c>
      <c r="Y63" s="14">
        <f>IF($B63=3,$K63/2.75+$M63+$O63,$D63/2.75+$F63+$H63)</f>
        <v>506.81818181818181</v>
      </c>
      <c r="Z63" s="19">
        <f>IF($B63=3,$K63/2.75+$M63+$O63+54+6/11,IF($B63=4,$D63/2.75+$F63+$H63+54+6/11,$D63/2.75+$F63+$H63))</f>
        <v>506.81818181818181</v>
      </c>
      <c r="AA63" s="12">
        <f>IF($B63=3,$K63/2.75+$M63+$O63+80/2.75+80,IF($B64=4,$D63/2.75+$F63+$H63+80/2.75+80,$D63/2.75+$F63+$H63 + 100/2.75+80))</f>
        <v>623.18181818181813</v>
      </c>
      <c r="AB63" s="15">
        <f>FLOOR(6*($E63+$G63+$I63) +4*($D63+$F63+$H63),5)</f>
        <v>6185</v>
      </c>
      <c r="AC63" s="15">
        <f>FLOOR(IF($B63=3,6*($L63+$N63+$O63) + 4*($K63+$M63+$O63),6*($E63+$G63+$I63) +4*($D63+$F63+$H63)),5)</f>
        <v>6185</v>
      </c>
      <c r="AD63" s="15">
        <f>IF($B63=3,6*($L63+$N63+$O63) + 4*($K63+$M63+$O63) + 680,IF($B64=4,6*($E63+$G63+$I63) +4*($D63+$F63+$H63)+680,6*($E63+$G63+$I63) +4*($D63+$F63+$H63)))</f>
        <v>6188</v>
      </c>
      <c r="AE63" s="18">
        <f>FLOOR(IF($B63=3,6*($L63+$N63+$O63) + 4*($K63+$M63+$O63) + 1360,IF($B64=4,6*($E63+$G63+$I63) +4*($D63+$F63+$H63)+1360,6*($E63+$G63+$I63) +4*($D63+$F63+$H63)+1440)),5)</f>
        <v>7625</v>
      </c>
    </row>
    <row r="64" spans="1:31" ht="13.8" x14ac:dyDescent="0.25">
      <c r="A64" s="1" t="s">
        <v>229</v>
      </c>
      <c r="B64" s="2">
        <v>5</v>
      </c>
      <c r="C64" s="7" t="s">
        <v>230</v>
      </c>
      <c r="D64" s="7">
        <v>516</v>
      </c>
      <c r="E64" s="7">
        <v>403</v>
      </c>
      <c r="F64" s="7">
        <v>159</v>
      </c>
      <c r="G64" s="7">
        <v>402</v>
      </c>
      <c r="H64" s="7">
        <v>160</v>
      </c>
      <c r="I64" s="7">
        <v>241</v>
      </c>
      <c r="J64" s="7" t="s">
        <v>231</v>
      </c>
      <c r="K64" s="7">
        <v>616</v>
      </c>
      <c r="L64" s="7">
        <v>443</v>
      </c>
      <c r="M64" s="7">
        <v>199</v>
      </c>
      <c r="N64" s="7">
        <v>442</v>
      </c>
      <c r="O64" s="7">
        <v>200</v>
      </c>
      <c r="P64" s="7">
        <v>281</v>
      </c>
      <c r="Q64" s="3">
        <v>516</v>
      </c>
      <c r="R64" s="4">
        <v>403</v>
      </c>
      <c r="S64" s="5">
        <v>159</v>
      </c>
      <c r="T64" s="5">
        <v>402</v>
      </c>
      <c r="U64" s="5">
        <v>160</v>
      </c>
      <c r="V64" s="6">
        <v>241</v>
      </c>
      <c r="W64" s="1" t="s">
        <v>229</v>
      </c>
      <c r="X64" s="14">
        <f>$D64/2.75+$F64+$H64</f>
        <v>506.63636363636363</v>
      </c>
      <c r="Y64" s="14">
        <f>IF($B64=3,$K64/2.75+$M64+$O64,$D64/2.75+$F64+$H64)</f>
        <v>506.63636363636363</v>
      </c>
      <c r="Z64" s="19">
        <f>IF($B64=3,$K64/2.75+$M64+$O64+54+6/11,IF($B64=4,$D64/2.75+$F64+$H64+54+6/11,$D64/2.75+$F64+$H64))</f>
        <v>506.63636363636363</v>
      </c>
      <c r="AA64" s="12">
        <f>IF($B64=3,$K64/2.75+$M64+$O64+80/2.75+80,IF($B65=4,$D64/2.75+$F64+$H64+80/2.75+80,$D64/2.75+$F64+$H64 + 100/2.75+80))</f>
        <v>623</v>
      </c>
      <c r="AB64" s="15">
        <f>FLOOR(6*($E64+$G64+$I64) +4*($D64+$F64+$H64),5)</f>
        <v>9615</v>
      </c>
      <c r="AC64" s="15">
        <f>FLOOR(IF($B64=3,6*($L64+$N64+$O64) + 4*($K64+$M64+$O64),6*($E64+$G64+$I64) +4*($D64+$F64+$H64)),5)</f>
        <v>9615</v>
      </c>
      <c r="AD64" s="15">
        <f>IF($B64=3,6*($L64+$N64+$O64) + 4*($K64+$M64+$O64) + 680,IF($B65=4,6*($E64+$G64+$I64) +4*($D64+$F64+$H64)+680,6*($E64+$G64+$I64) +4*($D64+$F64+$H64)))</f>
        <v>9616</v>
      </c>
      <c r="AE64" s="18">
        <f>FLOOR(IF($B64=3,6*($L64+$N64+$O64) + 4*($K64+$M64+$O64) + 1360,IF($B65=4,6*($E64+$G64+$I64) +4*($D64+$F64+$H64)+1360,6*($E64+$G64+$I64) +4*($D64+$F64+$H64)+1440)),5)</f>
        <v>11055</v>
      </c>
    </row>
    <row r="65" spans="1:31" ht="13.8" x14ac:dyDescent="0.25">
      <c r="A65" s="1" t="s">
        <v>48</v>
      </c>
      <c r="B65" s="2">
        <v>3</v>
      </c>
      <c r="C65" s="7" t="s">
        <v>125</v>
      </c>
      <c r="D65" s="7">
        <v>608</v>
      </c>
      <c r="E65" s="7">
        <v>244</v>
      </c>
      <c r="F65" s="7">
        <v>73</v>
      </c>
      <c r="G65" s="7">
        <v>257</v>
      </c>
      <c r="H65" s="7">
        <v>146</v>
      </c>
      <c r="I65" s="7">
        <v>160</v>
      </c>
      <c r="J65" s="7" t="s">
        <v>126</v>
      </c>
      <c r="K65" s="7">
        <v>664</v>
      </c>
      <c r="L65" s="7">
        <v>271</v>
      </c>
      <c r="M65" s="7">
        <v>95</v>
      </c>
      <c r="N65" s="7">
        <v>284</v>
      </c>
      <c r="O65" s="7">
        <v>170</v>
      </c>
      <c r="P65" s="7">
        <v>184</v>
      </c>
      <c r="Q65" s="3">
        <v>608</v>
      </c>
      <c r="R65" s="4">
        <v>244</v>
      </c>
      <c r="S65" s="5">
        <v>73</v>
      </c>
      <c r="T65" s="5">
        <v>257</v>
      </c>
      <c r="U65" s="5">
        <v>146</v>
      </c>
      <c r="V65" s="6">
        <v>160</v>
      </c>
      <c r="W65" s="1" t="s">
        <v>48</v>
      </c>
      <c r="X65" s="14">
        <f>$D65/2.75+$F65+$H65</f>
        <v>440.09090909090912</v>
      </c>
      <c r="Y65" s="14">
        <f>IF($B65=3,$K65/2.75+$M65+$O65,$D65/2.75+$F65+$H65)</f>
        <v>506.4545454545455</v>
      </c>
      <c r="Z65" s="19">
        <f>IF($B65=3,$K65/2.75+$M65+$O65+54+6/11,IF($B65=4,$D65/2.75+$F65+$H65+54+6/11,$D65/2.75+$F65+$H65))</f>
        <v>561</v>
      </c>
      <c r="AA65" s="12">
        <f>IF($B65=3,$K65/2.75+$M65+$O65+80/2.75+80,IF($B66=4,$D65/2.75+$F65+$H65+80/2.75+80,$D65/2.75+$F65+$H65 + 100/2.75+80))</f>
        <v>615.54545454545462</v>
      </c>
      <c r="AB65" s="15">
        <f>FLOOR(6*($E65+$G65+$I65) +4*($D65+$F65+$H65),5)</f>
        <v>7270</v>
      </c>
      <c r="AC65" s="15">
        <f>FLOOR(IF($B65=3,6*($L65+$N65+$O65) + 4*($K65+$M65+$O65),6*($E65+$G65+$I65) +4*($D65+$F65+$H65)),5)</f>
        <v>8065</v>
      </c>
      <c r="AD65" s="15">
        <f>IF($B65=3,6*($L65+$N65+$O65) + 4*($K65+$M65+$O65) + 680,IF($B66=4,6*($E65+$G65+$I65) +4*($D65+$F65+$H65)+680,6*($E65+$G65+$I65) +4*($D65+$F65+$H65)))</f>
        <v>8746</v>
      </c>
      <c r="AE65" s="18">
        <f>FLOOR(IF($B65=3,6*($L65+$N65+$O65) + 4*($K65+$M65+$O65) + 1360,IF($B66=4,6*($E65+$G65+$I65) +4*($D65+$F65+$H65)+1360,6*($E65+$G65+$I65) +4*($D65+$F65+$H65)+1440)),5)</f>
        <v>9425</v>
      </c>
    </row>
    <row r="66" spans="1:31" ht="13.8" x14ac:dyDescent="0.25">
      <c r="A66" s="1" t="s">
        <v>259</v>
      </c>
      <c r="B66" s="2">
        <v>5</v>
      </c>
      <c r="C66" s="7" t="s">
        <v>260</v>
      </c>
      <c r="D66" s="7">
        <v>529</v>
      </c>
      <c r="E66" s="7">
        <v>369</v>
      </c>
      <c r="F66" s="7">
        <v>156</v>
      </c>
      <c r="G66" s="7">
        <v>315</v>
      </c>
      <c r="H66" s="7">
        <v>150</v>
      </c>
      <c r="I66" s="7">
        <v>259</v>
      </c>
      <c r="J66" s="7" t="str">
        <f>$C66</f>
        <v>529 / 369 / 156 / 315 / 150 / 259</v>
      </c>
      <c r="K66" s="7"/>
      <c r="L66" s="7"/>
      <c r="M66" s="7"/>
      <c r="N66" s="7"/>
      <c r="O66" s="7"/>
      <c r="P66" s="7"/>
      <c r="Q66" s="3">
        <v>529</v>
      </c>
      <c r="R66" s="4">
        <v>369</v>
      </c>
      <c r="S66" s="5">
        <v>156</v>
      </c>
      <c r="T66" s="5">
        <v>315</v>
      </c>
      <c r="U66" s="5">
        <v>150</v>
      </c>
      <c r="V66" s="6">
        <v>259</v>
      </c>
      <c r="W66" s="1" t="s">
        <v>259</v>
      </c>
      <c r="X66" s="14">
        <f>$D66/2.75+$F66+$H66</f>
        <v>498.36363636363637</v>
      </c>
      <c r="Y66" s="14">
        <f>IF($B66=3,$K66/2.75+$M66+$O66,$D66/2.75+$F66+$H66)</f>
        <v>498.36363636363637</v>
      </c>
      <c r="Z66" s="19">
        <f>IF($B66=3,$K66/2.75+$M66+$O66+54+6/11,IF($B66=4,$D66/2.75+$F66+$H66+54+6/11,$D66/2.75+$F66+$H66))</f>
        <v>498.36363636363637</v>
      </c>
      <c r="AA66" s="12">
        <f>IF($B66=3,$K66/2.75+$M66+$O66+80/2.75+80,IF($B67=4,$D66/2.75+$F66+$H66+80/2.75+80,$D66/2.75+$F66+$H66 + 100/2.75+80))</f>
        <v>614.72727272727275</v>
      </c>
      <c r="AB66" s="15">
        <f>FLOOR(6*($E66+$G66+$I66) +4*($D66+$F66+$H66),5)</f>
        <v>8995</v>
      </c>
      <c r="AC66" s="15">
        <f>FLOOR(IF($B66=3,6*($L66+$N66+$O66) + 4*($K66+$M66+$O66),6*($E66+$G66+$I66) +4*($D66+$F66+$H66)),5)</f>
        <v>8995</v>
      </c>
      <c r="AD66" s="15">
        <f>IF($B66=3,6*($L66+$N66+$O66) + 4*($K66+$M66+$O66) + 680,IF($B67=4,6*($E66+$G66+$I66) +4*($D66+$F66+$H66)+680,6*($E66+$G66+$I66) +4*($D66+$F66+$H66)))</f>
        <v>8998</v>
      </c>
      <c r="AE66" s="18">
        <f>FLOOR(IF($B66=3,6*($L66+$N66+$O66) + 4*($K66+$M66+$O66) + 1360,IF($B67=4,6*($E66+$G66+$I66) +4*($D66+$F66+$H66)+1360,6*($E66+$G66+$I66) +4*($D66+$F66+$H66)+1440)),5)</f>
        <v>10435</v>
      </c>
    </row>
    <row r="67" spans="1:31" ht="13.8" x14ac:dyDescent="0.25">
      <c r="A67" s="1" t="s">
        <v>66</v>
      </c>
      <c r="B67" s="2">
        <v>5</v>
      </c>
      <c r="C67" s="7" t="s">
        <v>65</v>
      </c>
      <c r="D67" s="7">
        <v>660</v>
      </c>
      <c r="E67" s="7">
        <v>456</v>
      </c>
      <c r="F67" s="7">
        <v>129</v>
      </c>
      <c r="G67" s="7">
        <v>456</v>
      </c>
      <c r="H67" s="7">
        <v>129</v>
      </c>
      <c r="I67" s="7">
        <v>265</v>
      </c>
      <c r="J67" s="7" t="str">
        <f>$C67</f>
        <v>660 / 456 / 129 / 456 / 129 / 265</v>
      </c>
      <c r="K67" s="7"/>
      <c r="L67" s="7"/>
      <c r="M67" s="7"/>
      <c r="N67" s="7"/>
      <c r="O67" s="7"/>
      <c r="P67" s="7"/>
      <c r="Q67" s="3">
        <v>660</v>
      </c>
      <c r="R67" s="4">
        <v>456</v>
      </c>
      <c r="S67" s="5">
        <v>129</v>
      </c>
      <c r="T67" s="5">
        <v>456</v>
      </c>
      <c r="U67" s="5">
        <v>129</v>
      </c>
      <c r="V67" s="6">
        <v>265</v>
      </c>
      <c r="W67" s="1" t="s">
        <v>66</v>
      </c>
      <c r="X67" s="14">
        <f>$D67/2.75+$F67+$H67</f>
        <v>498</v>
      </c>
      <c r="Y67" s="14">
        <f>IF($B67=3,$K67/2.75+$M67+$O67,$D67/2.75+$F67+$H67)</f>
        <v>498</v>
      </c>
      <c r="Z67" s="19">
        <f>IF($B67=3,$K67/2.75+$M67+$O67+54+6/11,IF($B67=4,$D67/2.75+$F67+$H67+54+6/11,$D67/2.75+$F67+$H67))</f>
        <v>498</v>
      </c>
      <c r="AA67" s="12">
        <f>IF($B67=3,$K67/2.75+$M67+$O67+80/2.75+80,IF($B68=4,$D67/2.75+$F67+$H67+80/2.75+80,$D67/2.75+$F67+$H67 + 100/2.75+80))</f>
        <v>614.36363636363637</v>
      </c>
      <c r="AB67" s="15">
        <f>FLOOR(6*($E67+$G67+$I67) +4*($D67+$F67+$H67),5)</f>
        <v>10730</v>
      </c>
      <c r="AC67" s="15">
        <f>FLOOR(IF($B67=3,6*($L67+$N67+$O67) + 4*($K67+$M67+$O67),6*($E67+$G67+$I67) +4*($D67+$F67+$H67)),5)</f>
        <v>10730</v>
      </c>
      <c r="AD67" s="15">
        <f>IF($B67=3,6*($L67+$N67+$O67) + 4*($K67+$M67+$O67) + 680,IF($B68=4,6*($E67+$G67+$I67) +4*($D67+$F67+$H67)+680,6*($E67+$G67+$I67) +4*($D67+$F67+$H67)))</f>
        <v>10734</v>
      </c>
      <c r="AE67" s="18">
        <f>FLOOR(IF($B67=3,6*($L67+$N67+$O67) + 4*($K67+$M67+$O67) + 1360,IF($B68=4,6*($E67+$G67+$I67) +4*($D67+$F67+$H67)+1360,6*($E67+$G67+$I67) +4*($D67+$F67+$H67)+1440)),5)</f>
        <v>12170</v>
      </c>
    </row>
    <row r="68" spans="1:31" ht="13.8" x14ac:dyDescent="0.25">
      <c r="A68" s="1" t="s">
        <v>63</v>
      </c>
      <c r="B68" s="2">
        <v>5</v>
      </c>
      <c r="C68" s="7" t="s">
        <v>64</v>
      </c>
      <c r="D68" s="7">
        <v>660</v>
      </c>
      <c r="E68" s="7">
        <v>380</v>
      </c>
      <c r="F68" s="7">
        <v>129</v>
      </c>
      <c r="G68" s="7">
        <v>380</v>
      </c>
      <c r="H68" s="7">
        <v>129</v>
      </c>
      <c r="I68" s="7">
        <v>265</v>
      </c>
      <c r="J68" s="7" t="str">
        <f>$C68</f>
        <v>660 / 380 / 129 / 380 / 129 / 265</v>
      </c>
      <c r="K68" s="7"/>
      <c r="L68" s="7"/>
      <c r="M68" s="7"/>
      <c r="N68" s="7"/>
      <c r="O68" s="7"/>
      <c r="P68" s="7"/>
      <c r="Q68" s="3">
        <v>660</v>
      </c>
      <c r="R68" s="4">
        <v>380</v>
      </c>
      <c r="S68" s="5">
        <v>129</v>
      </c>
      <c r="T68" s="5">
        <v>380</v>
      </c>
      <c r="U68" s="5">
        <v>129</v>
      </c>
      <c r="V68" s="6">
        <v>265</v>
      </c>
      <c r="W68" s="1" t="s">
        <v>63</v>
      </c>
      <c r="X68" s="14">
        <f>$D68/2.75+$F68+$H68</f>
        <v>498</v>
      </c>
      <c r="Y68" s="14">
        <f>IF($B68=3,$K68/2.75+$M68+$O68,$D68/2.75+$F68+$H68)</f>
        <v>498</v>
      </c>
      <c r="Z68" s="19">
        <f>IF($B68=3,$K68/2.75+$M68+$O68+54+6/11,IF($B68=4,$D68/2.75+$F68+$H68+54+6/11,$D68/2.75+$F68+$H68))</f>
        <v>498</v>
      </c>
      <c r="AA68" s="12">
        <f>IF($B68=3,$K68/2.75+$M68+$O68+80/2.75+80,IF($B69=4,$D68/2.75+$F68+$H68+80/2.75+80,$D68/2.75+$F68+$H68 + 100/2.75+80))</f>
        <v>607.09090909090912</v>
      </c>
      <c r="AB68" s="15">
        <f>FLOOR(6*($E68+$G68+$I68) +4*($D68+$F68+$H68),5)</f>
        <v>9820</v>
      </c>
      <c r="AC68" s="15">
        <f>FLOOR(IF($B68=3,6*($L68+$N68+$O68) + 4*($K68+$M68+$O68),6*($E68+$G68+$I68) +4*($D68+$F68+$H68)),5)</f>
        <v>9820</v>
      </c>
      <c r="AD68" s="15">
        <f>IF($B68=3,6*($L68+$N68+$O68) + 4*($K68+$M68+$O68) + 680,IF($B69=4,6*($E68+$G68+$I68) +4*($D68+$F68+$H68)+680,6*($E68+$G68+$I68) +4*($D68+$F68+$H68)))</f>
        <v>10502</v>
      </c>
      <c r="AE68" s="18">
        <f>FLOOR(IF($B68=3,6*($L68+$N68+$O68) + 4*($K68+$M68+$O68) + 1360,IF($B69=4,6*($E68+$G68+$I68) +4*($D68+$F68+$H68)+1360,6*($E68+$G68+$I68) +4*($D68+$F68+$H68)+1440)),5)</f>
        <v>11180</v>
      </c>
    </row>
    <row r="69" spans="1:31" ht="13.8" x14ac:dyDescent="0.25">
      <c r="A69" s="1" t="s">
        <v>15</v>
      </c>
      <c r="B69" s="2">
        <v>4</v>
      </c>
      <c r="C69" s="7" t="s">
        <v>177</v>
      </c>
      <c r="D69" s="7">
        <v>468</v>
      </c>
      <c r="E69" s="7">
        <v>219</v>
      </c>
      <c r="F69" s="7">
        <v>182</v>
      </c>
      <c r="G69" s="7">
        <v>123</v>
      </c>
      <c r="H69" s="7">
        <v>145</v>
      </c>
      <c r="I69" s="7">
        <v>323</v>
      </c>
      <c r="J69" s="7" t="str">
        <f>$C69</f>
        <v>468 / 219 / 182 / 123 / 145 / 323</v>
      </c>
      <c r="K69" s="7"/>
      <c r="L69" s="7"/>
      <c r="M69" s="7"/>
      <c r="N69" s="7"/>
      <c r="O69" s="7"/>
      <c r="P69" s="7"/>
      <c r="Q69" s="3">
        <v>468</v>
      </c>
      <c r="R69" s="4">
        <v>219</v>
      </c>
      <c r="S69" s="5">
        <v>182</v>
      </c>
      <c r="T69" s="5">
        <v>123</v>
      </c>
      <c r="U69" s="5">
        <v>145</v>
      </c>
      <c r="V69" s="6">
        <v>323</v>
      </c>
      <c r="W69" s="1" t="s">
        <v>15</v>
      </c>
      <c r="X69" s="14">
        <f>$D69/2.75+$F69+$H69</f>
        <v>497.18181818181819</v>
      </c>
      <c r="Y69" s="14">
        <f>IF($B69=3,$K69/2.75+$M69+$O69,$D69/2.75+$F69+$H69)</f>
        <v>497.18181818181819</v>
      </c>
      <c r="Z69" s="19">
        <f>IF($B69=3,$K69/2.75+$M69+$O69+54+6/11,IF($B69=4,$D69/2.75+$F69+$H69+54+6/11,$D69/2.75+$F69+$H69))</f>
        <v>551.72727272727275</v>
      </c>
      <c r="AA69" s="12">
        <f>IF($B69=3,$K69/2.75+$M69+$O69+80/2.75+80,IF($B70=4,$D69/2.75+$F69+$H69+80/2.75+80,$D69/2.75+$F69+$H69 + 100/2.75+80))</f>
        <v>613.5454545454545</v>
      </c>
      <c r="AB69" s="15">
        <f>FLOOR(6*($E69+$G69+$I69) +4*($D69+$F69+$H69),5)</f>
        <v>7170</v>
      </c>
      <c r="AC69" s="15">
        <f>FLOOR(IF($B69=3,6*($L69+$N69+$O69) + 4*($K69+$M69+$O69),6*($E69+$G69+$I69) +4*($D69+$F69+$H69)),5)</f>
        <v>7170</v>
      </c>
      <c r="AD69" s="15">
        <f>IF($B69=3,6*($L69+$N69+$O69) + 4*($K69+$M69+$O69) + 680,IF($B70=4,6*($E69+$G69+$I69) +4*($D69+$F69+$H69)+680,6*($E69+$G69+$I69) +4*($D69+$F69+$H69)))</f>
        <v>7170</v>
      </c>
      <c r="AE69" s="18">
        <f>FLOOR(IF($B69=3,6*($L69+$N69+$O69) + 4*($K69+$M69+$O69) + 1360,IF($B70=4,6*($E69+$G69+$I69) +4*($D69+$F69+$H69)+1360,6*($E69+$G69+$I69) +4*($D69+$F69+$H69)+1440)),5)</f>
        <v>8610</v>
      </c>
    </row>
    <row r="70" spans="1:31" ht="13.8" x14ac:dyDescent="0.25">
      <c r="A70" s="1" t="s">
        <v>192</v>
      </c>
      <c r="B70" s="2">
        <v>5</v>
      </c>
      <c r="C70" s="7" t="s">
        <v>193</v>
      </c>
      <c r="D70" s="7">
        <v>443</v>
      </c>
      <c r="E70" s="7">
        <v>384</v>
      </c>
      <c r="F70" s="7">
        <v>170</v>
      </c>
      <c r="G70" s="7">
        <v>125</v>
      </c>
      <c r="H70" s="7">
        <v>166</v>
      </c>
      <c r="I70" s="7">
        <v>222</v>
      </c>
      <c r="J70" s="7" t="str">
        <f>$C70</f>
        <v>443 / 384 / 170 / 125 / 166 / 222</v>
      </c>
      <c r="K70" s="7"/>
      <c r="L70" s="7"/>
      <c r="M70" s="7"/>
      <c r="N70" s="7"/>
      <c r="O70" s="7"/>
      <c r="P70" s="7"/>
      <c r="Q70" s="3">
        <v>443</v>
      </c>
      <c r="R70" s="4">
        <v>384</v>
      </c>
      <c r="S70" s="5">
        <v>170</v>
      </c>
      <c r="T70" s="5">
        <v>125</v>
      </c>
      <c r="U70" s="5">
        <v>166</v>
      </c>
      <c r="V70" s="6">
        <v>222</v>
      </c>
      <c r="W70" s="1" t="s">
        <v>192</v>
      </c>
      <c r="X70" s="14">
        <f>$D70/2.75+$F70+$H70</f>
        <v>497.09090909090912</v>
      </c>
      <c r="Y70" s="14">
        <f>IF($B70=3,$K70/2.75+$M70+$O70,$D70/2.75+$F70+$H70)</f>
        <v>497.09090909090912</v>
      </c>
      <c r="Z70" s="19">
        <f>IF($B70=3,$K70/2.75+$M70+$O70+54+6/11,IF($B70=4,$D70/2.75+$F70+$H70+54+6/11,$D70/2.75+$F70+$H70))</f>
        <v>497.09090909090912</v>
      </c>
      <c r="AA70" s="12">
        <f>IF($B70=3,$K70/2.75+$M70+$O70+80/2.75+80,IF($B71=4,$D70/2.75+$F70+$H70+80/2.75+80,$D70/2.75+$F70+$H70 + 100/2.75+80))</f>
        <v>613.4545454545455</v>
      </c>
      <c r="AB70" s="15">
        <f>FLOOR(6*($E70+$G70+$I70) +4*($D70+$F70+$H70),5)</f>
        <v>7500</v>
      </c>
      <c r="AC70" s="15">
        <f>FLOOR(IF($B70=3,6*($L70+$N70+$O70) + 4*($K70+$M70+$O70),6*($E70+$G70+$I70) +4*($D70+$F70+$H70)),5)</f>
        <v>7500</v>
      </c>
      <c r="AD70" s="15">
        <f>IF($B70=3,6*($L70+$N70+$O70) + 4*($K70+$M70+$O70) + 680,IF($B71=4,6*($E70+$G70+$I70) +4*($D70+$F70+$H70)+680,6*($E70+$G70+$I70) +4*($D70+$F70+$H70)))</f>
        <v>7502</v>
      </c>
      <c r="AE70" s="18">
        <f>FLOOR(IF($B70=3,6*($L70+$N70+$O70) + 4*($K70+$M70+$O70) + 1360,IF($B71=4,6*($E70+$G70+$I70) +4*($D70+$F70+$H70)+1360,6*($E70+$G70+$I70) +4*($D70+$F70+$H70)+1440)),5)</f>
        <v>8940</v>
      </c>
    </row>
    <row r="71" spans="1:31" ht="13.8" x14ac:dyDescent="0.25">
      <c r="A71" s="1" t="s">
        <v>51</v>
      </c>
      <c r="B71" s="2">
        <v>5</v>
      </c>
      <c r="C71" s="7" t="s">
        <v>73</v>
      </c>
      <c r="D71" s="7">
        <v>846</v>
      </c>
      <c r="E71" s="7">
        <v>357</v>
      </c>
      <c r="F71" s="7">
        <v>93</v>
      </c>
      <c r="G71" s="7">
        <v>143</v>
      </c>
      <c r="H71" s="7">
        <v>95</v>
      </c>
      <c r="I71" s="7">
        <v>151</v>
      </c>
      <c r="J71" s="7" t="str">
        <f>$C71</f>
        <v>846 / 357 / 93 / 143 / 95 / 151</v>
      </c>
      <c r="K71" s="7"/>
      <c r="L71" s="7"/>
      <c r="M71" s="7"/>
      <c r="N71" s="7"/>
      <c r="O71" s="7"/>
      <c r="P71" s="7"/>
      <c r="Q71" s="3">
        <v>846</v>
      </c>
      <c r="R71" s="4">
        <v>357</v>
      </c>
      <c r="S71" s="5">
        <v>93</v>
      </c>
      <c r="T71" s="5">
        <v>143</v>
      </c>
      <c r="U71" s="5">
        <v>95</v>
      </c>
      <c r="V71" s="6">
        <v>151</v>
      </c>
      <c r="W71" s="1" t="s">
        <v>51</v>
      </c>
      <c r="X71" s="14">
        <f>$D71/2.75+$F71+$H71</f>
        <v>495.63636363636363</v>
      </c>
      <c r="Y71" s="14">
        <f>IF($B71=3,$K71/2.75+$M71+$O71,$D71/2.75+$F71+$H71)</f>
        <v>495.63636363636363</v>
      </c>
      <c r="Z71" s="19">
        <f>IF($B71=3,$K71/2.75+$M71+$O71+54+6/11,IF($B71=4,$D71/2.75+$F71+$H71+54+6/11,$D71/2.75+$F71+$H71))</f>
        <v>495.63636363636363</v>
      </c>
      <c r="AA71" s="12">
        <f>IF($B71=3,$K71/2.75+$M71+$O71+80/2.75+80,IF($B72=4,$D71/2.75+$F71+$H71+80/2.75+80,$D71/2.75+$F71+$H71 + 100/2.75+80))</f>
        <v>612</v>
      </c>
      <c r="AB71" s="15">
        <f>FLOOR(6*($E71+$G71+$I71) +4*($D71+$F71+$H71),5)</f>
        <v>8040</v>
      </c>
      <c r="AC71" s="15">
        <f>FLOOR(IF($B71=3,6*($L71+$N71+$O71) + 4*($K71+$M71+$O71),6*($E71+$G71+$I71) +4*($D71+$F71+$H71)),5)</f>
        <v>8040</v>
      </c>
      <c r="AD71" s="15">
        <f>IF($B71=3,6*($L71+$N71+$O71) + 4*($K71+$M71+$O71) + 680,IF($B72=4,6*($E71+$G71+$I71) +4*($D71+$F71+$H71)+680,6*($E71+$G71+$I71) +4*($D71+$F71+$H71)))</f>
        <v>8042</v>
      </c>
      <c r="AE71" s="18">
        <f>FLOOR(IF($B71=3,6*($L71+$N71+$O71) + 4*($K71+$M71+$O71) + 1360,IF($B72=4,6*($E71+$G71+$I71) +4*($D71+$F71+$H71)+1360,6*($E71+$G71+$I71) +4*($D71+$F71+$H71)+1440)),5)</f>
        <v>9480</v>
      </c>
    </row>
    <row r="72" spans="1:31" ht="13.8" x14ac:dyDescent="0.25">
      <c r="A72" s="1" t="s">
        <v>13</v>
      </c>
      <c r="B72" s="2">
        <v>3</v>
      </c>
      <c r="C72" s="7" t="s">
        <v>143</v>
      </c>
      <c r="D72" s="7">
        <v>499</v>
      </c>
      <c r="E72" s="7">
        <v>200</v>
      </c>
      <c r="F72" s="7">
        <v>113</v>
      </c>
      <c r="G72" s="7">
        <v>200</v>
      </c>
      <c r="H72" s="7">
        <v>142</v>
      </c>
      <c r="I72" s="7">
        <v>351</v>
      </c>
      <c r="J72" s="7" t="s">
        <v>144</v>
      </c>
      <c r="K72" s="7">
        <v>552</v>
      </c>
      <c r="L72" s="7">
        <v>226</v>
      </c>
      <c r="M72" s="7">
        <v>136</v>
      </c>
      <c r="N72" s="7">
        <v>226</v>
      </c>
      <c r="O72" s="7">
        <v>166</v>
      </c>
      <c r="P72" s="7">
        <v>382</v>
      </c>
      <c r="Q72" s="3">
        <v>499</v>
      </c>
      <c r="R72" s="4">
        <v>200</v>
      </c>
      <c r="S72" s="5">
        <v>113</v>
      </c>
      <c r="T72" s="5">
        <v>200</v>
      </c>
      <c r="U72" s="5">
        <v>142</v>
      </c>
      <c r="V72" s="6">
        <v>351</v>
      </c>
      <c r="W72" s="1" t="s">
        <v>13</v>
      </c>
      <c r="X72" s="14">
        <f>$D72/2.75+$F72+$H72</f>
        <v>436.4545454545455</v>
      </c>
      <c r="Y72" s="14">
        <f>IF($B72=3,$K72/2.75+$M72+$O72,$D72/2.75+$F72+$H72)</f>
        <v>502.72727272727275</v>
      </c>
      <c r="Z72" s="19">
        <f>IF($B72=3,$K72/2.75+$M72+$O72+54+6/11,IF($B72=4,$D72/2.75+$F72+$H72+54+6/11,$D72/2.75+$F72+$H72))</f>
        <v>557.27272727272725</v>
      </c>
      <c r="AA72" s="12">
        <f>IF($B72=3,$K72/2.75+$M72+$O72+80/2.75+80,IF($B73=4,$D72/2.75+$F72+$H72+80/2.75+80,$D72/2.75+$F72+$H72 + 100/2.75+80))</f>
        <v>611.81818181818187</v>
      </c>
      <c r="AB72" s="15">
        <f>FLOOR(6*($E72+$G72+$I72) +4*($D72+$F72+$H72),5)</f>
        <v>7520</v>
      </c>
      <c r="AC72" s="15">
        <f>FLOOR(IF($B72=3,6*($L72+$N72+$O72) + 4*($K72+$M72+$O72),6*($E72+$G72+$I72) +4*($D72+$F72+$H72)),5)</f>
        <v>7120</v>
      </c>
      <c r="AD72" s="15">
        <f>IF($B72=3,6*($L72+$N72+$O72) + 4*($K72+$M72+$O72) + 680,IF($B73=4,6*($E72+$G72+$I72) +4*($D72+$F72+$H72)+680,6*($E72+$G72+$I72) +4*($D72+$F72+$H72)))</f>
        <v>7804</v>
      </c>
      <c r="AE72" s="18">
        <f>FLOOR(IF($B72=3,6*($L72+$N72+$O72) + 4*($K72+$M72+$O72) + 1360,IF($B73=4,6*($E72+$G72+$I72) +4*($D72+$F72+$H72)+1360,6*($E72+$G72+$I72) +4*($D72+$F72+$H72)+1440)),5)</f>
        <v>8480</v>
      </c>
    </row>
    <row r="73" spans="1:31" ht="13.8" x14ac:dyDescent="0.25">
      <c r="A73" s="1" t="s">
        <v>50</v>
      </c>
      <c r="B73" s="2">
        <v>3</v>
      </c>
      <c r="C73" s="7" t="s">
        <v>90</v>
      </c>
      <c r="D73" s="7">
        <v>484</v>
      </c>
      <c r="E73" s="7">
        <v>243</v>
      </c>
      <c r="F73" s="7">
        <v>179</v>
      </c>
      <c r="G73" s="7">
        <v>237</v>
      </c>
      <c r="H73" s="7">
        <v>81</v>
      </c>
      <c r="I73" s="7">
        <v>156</v>
      </c>
      <c r="J73" s="7" t="s">
        <v>91</v>
      </c>
      <c r="K73" s="7">
        <v>537</v>
      </c>
      <c r="L73" s="7">
        <v>270</v>
      </c>
      <c r="M73" s="7">
        <v>204</v>
      </c>
      <c r="N73" s="7">
        <v>264</v>
      </c>
      <c r="O73" s="7">
        <v>103</v>
      </c>
      <c r="P73" s="7">
        <v>180</v>
      </c>
      <c r="Q73" s="3">
        <v>484</v>
      </c>
      <c r="R73" s="4">
        <v>243</v>
      </c>
      <c r="S73" s="5">
        <v>179</v>
      </c>
      <c r="T73" s="5">
        <v>237</v>
      </c>
      <c r="U73" s="5">
        <v>81</v>
      </c>
      <c r="V73" s="6">
        <v>156</v>
      </c>
      <c r="W73" s="1" t="s">
        <v>50</v>
      </c>
      <c r="X73" s="14">
        <f>$D73/2.75+$F73+$H73</f>
        <v>436</v>
      </c>
      <c r="Y73" s="14">
        <f>IF($B73=3,$K73/2.75+$M73+$O73,$D73/2.75+$F73+$H73)</f>
        <v>502.27272727272725</v>
      </c>
      <c r="Z73" s="19">
        <f>IF($B73=3,$K73/2.75+$M73+$O73+54+6/11,IF($B73=4,$D73/2.75+$F73+$H73+54+6/11,$D73/2.75+$F73+$H73))</f>
        <v>556.81818181818176</v>
      </c>
      <c r="AA73" s="12">
        <f>IF($B73=3,$K73/2.75+$M73+$O73+80/2.75+80,IF($B74=4,$D73/2.75+$F73+$H73+80/2.75+80,$D73/2.75+$F73+$H73 + 100/2.75+80))</f>
        <v>611.36363636363637</v>
      </c>
      <c r="AB73" s="15">
        <f>FLOOR(6*($E73+$G73+$I73) +4*($D73+$F73+$H73),5)</f>
        <v>6790</v>
      </c>
      <c r="AC73" s="15">
        <f>FLOOR(IF($B73=3,6*($L73+$N73+$O73) + 4*($K73+$M73+$O73),6*($E73+$G73+$I73) +4*($D73+$F73+$H73)),5)</f>
        <v>7195</v>
      </c>
      <c r="AD73" s="15">
        <f>IF($B73=3,6*($L73+$N73+$O73) + 4*($K73+$M73+$O73) + 680,IF($B74=4,6*($E73+$G73+$I73) +4*($D73+$F73+$H73)+680,6*($E73+$G73+$I73) +4*($D73+$F73+$H73)))</f>
        <v>7878</v>
      </c>
      <c r="AE73" s="18">
        <f>FLOOR(IF($B73=3,6*($L73+$N73+$O73) + 4*($K73+$M73+$O73) + 1360,IF($B74=4,6*($E73+$G73+$I73) +4*($D73+$F73+$H73)+1360,6*($E73+$G73+$I73) +4*($D73+$F73+$H73)+1440)),5)</f>
        <v>8555</v>
      </c>
    </row>
    <row r="74" spans="1:31" ht="13.8" x14ac:dyDescent="0.25">
      <c r="A74" s="1" t="s">
        <v>14</v>
      </c>
      <c r="B74" s="2">
        <v>5</v>
      </c>
      <c r="C74" s="7" t="s">
        <v>187</v>
      </c>
      <c r="D74" s="7">
        <v>516</v>
      </c>
      <c r="E74" s="7">
        <v>304</v>
      </c>
      <c r="F74" s="7">
        <v>157</v>
      </c>
      <c r="G74" s="7">
        <v>346</v>
      </c>
      <c r="H74" s="7">
        <v>157</v>
      </c>
      <c r="I74" s="7">
        <v>328</v>
      </c>
      <c r="J74" s="7" t="str">
        <f>$C74</f>
        <v>516 / 304 / 157 / 346 / 157 / 328</v>
      </c>
      <c r="K74" s="7"/>
      <c r="L74" s="7"/>
      <c r="M74" s="7"/>
      <c r="N74" s="7"/>
      <c r="O74" s="7"/>
      <c r="P74" s="7"/>
      <c r="Q74" s="3">
        <v>516</v>
      </c>
      <c r="R74" s="4">
        <v>304</v>
      </c>
      <c r="S74" s="5">
        <v>157</v>
      </c>
      <c r="T74" s="5">
        <v>346</v>
      </c>
      <c r="U74" s="5">
        <v>157</v>
      </c>
      <c r="V74" s="6">
        <v>328</v>
      </c>
      <c r="W74" s="1" t="s">
        <v>14</v>
      </c>
      <c r="X74" s="14">
        <f>$D74/2.75+$F74+$H74</f>
        <v>501.63636363636363</v>
      </c>
      <c r="Y74" s="14">
        <f>IF($B74=3,$K74/2.75+$M74+$O74,$D74/2.75+$F74+$H74)</f>
        <v>501.63636363636363</v>
      </c>
      <c r="Z74" s="19">
        <f>IF($B74=3,$K74/2.75+$M74+$O74+54+6/11,IF($B74=4,$D74/2.75+$F74+$H74+54+6/11,$D74/2.75+$F74+$H74))</f>
        <v>501.63636363636363</v>
      </c>
      <c r="AA74" s="12">
        <f>IF($B74=3,$K74/2.75+$M74+$O74+80/2.75+80,IF($B75=4,$D74/2.75+$F74+$H74+80/2.75+80,$D74/2.75+$F74+$H74 + 100/2.75+80))</f>
        <v>610.72727272727275</v>
      </c>
      <c r="AB74" s="15">
        <f>FLOOR(6*($E74+$G74+$I74) +4*($D74+$F74+$H74),5)</f>
        <v>9185</v>
      </c>
      <c r="AC74" s="15">
        <f>FLOOR(IF($B74=3,6*($L74+$N74+$O74) + 4*($K74+$M74+$O74),6*($E74+$G74+$I74) +4*($D74+$F74+$H74)),5)</f>
        <v>9185</v>
      </c>
      <c r="AD74" s="15">
        <f>IF($B74=3,6*($L74+$N74+$O74) + 4*($K74+$M74+$O74) + 680,IF($B75=4,6*($E74+$G74+$I74) +4*($D74+$F74+$H74)+680,6*($E74+$G74+$I74) +4*($D74+$F74+$H74)))</f>
        <v>9868</v>
      </c>
      <c r="AE74" s="18">
        <f>FLOOR(IF($B74=3,6*($L74+$N74+$O74) + 4*($K74+$M74+$O74) + 1360,IF($B75=4,6*($E74+$G74+$I74) +4*($D74+$F74+$H74)+1360,6*($E74+$G74+$I74) +4*($D74+$F74+$H74)+1440)),5)</f>
        <v>10545</v>
      </c>
    </row>
    <row r="75" spans="1:31" ht="13.8" x14ac:dyDescent="0.25">
      <c r="A75" s="1" t="s">
        <v>6</v>
      </c>
      <c r="B75" s="2">
        <v>4</v>
      </c>
      <c r="C75" s="7" t="s">
        <v>173</v>
      </c>
      <c r="D75" s="7">
        <v>474</v>
      </c>
      <c r="E75" s="7">
        <v>283</v>
      </c>
      <c r="F75" s="7">
        <v>145</v>
      </c>
      <c r="G75" s="7">
        <v>283</v>
      </c>
      <c r="H75" s="7">
        <v>182</v>
      </c>
      <c r="I75" s="7">
        <v>385</v>
      </c>
      <c r="J75" s="7" t="str">
        <f>$C75</f>
        <v>474 / 283 / 145 / 283 / 182 / 385</v>
      </c>
      <c r="K75" s="7"/>
      <c r="L75" s="7"/>
      <c r="M75" s="7"/>
      <c r="N75" s="7"/>
      <c r="O75" s="7"/>
      <c r="P75" s="7"/>
      <c r="Q75" s="3">
        <v>474</v>
      </c>
      <c r="R75" s="4">
        <v>283</v>
      </c>
      <c r="S75" s="5">
        <v>145</v>
      </c>
      <c r="T75" s="5">
        <v>283</v>
      </c>
      <c r="U75" s="5">
        <v>182</v>
      </c>
      <c r="V75" s="6">
        <v>385</v>
      </c>
      <c r="W75" s="1" t="s">
        <v>6</v>
      </c>
      <c r="X75" s="14">
        <f>$D75/2.75+$F75+$H75</f>
        <v>499.36363636363637</v>
      </c>
      <c r="Y75" s="14">
        <f>IF($B75=3,$K75/2.75+$M75+$O75,$D75/2.75+$F75+$H75)</f>
        <v>499.36363636363637</v>
      </c>
      <c r="Z75" s="19">
        <f>IF($B75=3,$K75/2.75+$M75+$O75+54+6/11,IF($B75=4,$D75/2.75+$F75+$H75+54+6/11,$D75/2.75+$F75+$H75))</f>
        <v>553.90909090909088</v>
      </c>
      <c r="AA75" s="12">
        <f>IF($B75=3,$K75/2.75+$M75+$O75+80/2.75+80,IF($B76=4,$D75/2.75+$F75+$H75+80/2.75+80,$D75/2.75+$F75+$H75 + 100/2.75+80))</f>
        <v>615.72727272727275</v>
      </c>
      <c r="AB75" s="15">
        <f>FLOOR(6*($E75+$G75+$I75) +4*($D75+$F75+$H75),5)</f>
        <v>8910</v>
      </c>
      <c r="AC75" s="15">
        <f>FLOOR(IF($B75=3,6*($L75+$N75+$O75) + 4*($K75+$M75+$O75),6*($E75+$G75+$I75) +4*($D75+$F75+$H75)),5)</f>
        <v>8910</v>
      </c>
      <c r="AD75" s="15">
        <f>IF($B75=3,6*($L75+$N75+$O75) + 4*($K75+$M75+$O75) + 680,IF($B76=4,6*($E75+$G75+$I75) +4*($D75+$F75+$H75)+680,6*($E75+$G75+$I75) +4*($D75+$F75+$H75)))</f>
        <v>8910</v>
      </c>
      <c r="AE75" s="18">
        <f>FLOOR(IF($B75=3,6*($L75+$N75+$O75) + 4*($K75+$M75+$O75) + 1360,IF($B76=4,6*($E75+$G75+$I75) +4*($D75+$F75+$H75)+1360,6*($E75+$G75+$I75) +4*($D75+$F75+$H75)+1440)),5)</f>
        <v>10350</v>
      </c>
    </row>
    <row r="76" spans="1:31" ht="13.8" x14ac:dyDescent="0.25">
      <c r="A76" s="1" t="s">
        <v>39</v>
      </c>
      <c r="B76" s="2">
        <v>3</v>
      </c>
      <c r="C76" s="7" t="s">
        <v>130</v>
      </c>
      <c r="D76" s="7">
        <v>507</v>
      </c>
      <c r="E76" s="7">
        <v>218</v>
      </c>
      <c r="F76" s="7">
        <v>138</v>
      </c>
      <c r="G76" s="7">
        <v>158</v>
      </c>
      <c r="H76" s="7">
        <v>105</v>
      </c>
      <c r="I76" s="7">
        <v>197</v>
      </c>
      <c r="J76" s="7" t="s">
        <v>131</v>
      </c>
      <c r="K76" s="7">
        <v>561</v>
      </c>
      <c r="L76" s="7">
        <v>244</v>
      </c>
      <c r="M76" s="7">
        <v>162</v>
      </c>
      <c r="N76" s="7">
        <v>183</v>
      </c>
      <c r="O76" s="7">
        <v>128</v>
      </c>
      <c r="P76" s="7">
        <v>223</v>
      </c>
      <c r="Q76" s="3">
        <v>507</v>
      </c>
      <c r="R76" s="4">
        <v>218</v>
      </c>
      <c r="S76" s="5">
        <v>138</v>
      </c>
      <c r="T76" s="5">
        <v>158</v>
      </c>
      <c r="U76" s="5">
        <v>105</v>
      </c>
      <c r="V76" s="6">
        <v>197</v>
      </c>
      <c r="W76" s="1" t="s">
        <v>39</v>
      </c>
      <c r="X76" s="14">
        <f>$D76/2.75+$F76+$H76</f>
        <v>427.36363636363637</v>
      </c>
      <c r="Y76" s="14">
        <f>IF($B76=3,$K76/2.75+$M76+$O76,$D76/2.75+$F76+$H76)</f>
        <v>494</v>
      </c>
      <c r="Z76" s="19">
        <f>IF($B76=3,$K76/2.75+$M76+$O76+54+6/11,IF($B76=4,$D76/2.75+$F76+$H76+54+6/11,$D76/2.75+$F76+$H76))</f>
        <v>548.5454545454545</v>
      </c>
      <c r="AA76" s="12">
        <f>IF($B76=3,$K76/2.75+$M76+$O76+80/2.75+80,IF($B77=4,$D76/2.75+$F76+$H76+80/2.75+80,$D76/2.75+$F76+$H76 + 100/2.75+80))</f>
        <v>603.09090909090912</v>
      </c>
      <c r="AB76" s="15">
        <f>FLOOR(6*($E76+$G76+$I76) +4*($D76+$F76+$H76),5)</f>
        <v>6435</v>
      </c>
      <c r="AC76" s="15">
        <f>FLOOR(IF($B76=3,6*($L76+$N76+$O76) + 4*($K76+$M76+$O76),6*($E76+$G76+$I76) +4*($D76+$F76+$H76)),5)</f>
        <v>6730</v>
      </c>
      <c r="AD76" s="15">
        <f>IF($B76=3,6*($L76+$N76+$O76) + 4*($K76+$M76+$O76) + 680,IF($B77=4,6*($E76+$G76+$I76) +4*($D76+$F76+$H76)+680,6*($E76+$G76+$I76) +4*($D76+$F76+$H76)))</f>
        <v>7414</v>
      </c>
      <c r="AE76" s="18">
        <f>FLOOR(IF($B76=3,6*($L76+$N76+$O76) + 4*($K76+$M76+$O76) + 1360,IF($B77=4,6*($E76+$G76+$I76) +4*($D76+$F76+$H76)+1360,6*($E76+$G76+$I76) +4*($D76+$F76+$H76)+1440)),5)</f>
        <v>8090</v>
      </c>
    </row>
    <row r="77" spans="1:31" ht="13.8" x14ac:dyDescent="0.25">
      <c r="A77" s="1" t="s">
        <v>27</v>
      </c>
      <c r="B77" s="2">
        <v>4</v>
      </c>
      <c r="C77" s="7" t="s">
        <v>118</v>
      </c>
      <c r="D77" s="7">
        <v>560</v>
      </c>
      <c r="E77" s="7">
        <v>244</v>
      </c>
      <c r="F77" s="7">
        <v>144</v>
      </c>
      <c r="G77" s="7">
        <v>309</v>
      </c>
      <c r="H77" s="7">
        <v>145</v>
      </c>
      <c r="I77" s="7">
        <v>242</v>
      </c>
      <c r="J77" s="7" t="str">
        <f>$C77</f>
        <v>560 / 244 / 144 / 309 / 145 / 242</v>
      </c>
      <c r="K77" s="7"/>
      <c r="L77" s="7"/>
      <c r="M77" s="7"/>
      <c r="N77" s="7"/>
      <c r="O77" s="7"/>
      <c r="P77" s="7"/>
      <c r="Q77" s="3">
        <v>560</v>
      </c>
      <c r="R77" s="4">
        <v>244</v>
      </c>
      <c r="S77" s="5">
        <v>144</v>
      </c>
      <c r="T77" s="5">
        <v>309</v>
      </c>
      <c r="U77" s="5">
        <v>145</v>
      </c>
      <c r="V77" s="6">
        <v>242</v>
      </c>
      <c r="W77" s="1" t="s">
        <v>27</v>
      </c>
      <c r="X77" s="14">
        <f>$D77/2.75+$F77+$H77</f>
        <v>492.63636363636363</v>
      </c>
      <c r="Y77" s="14">
        <f>IF($B77=3,$K77/2.75+$M77+$O77,$D77/2.75+$F77+$H77)</f>
        <v>492.63636363636363</v>
      </c>
      <c r="Z77" s="19">
        <f>IF($B77=3,$K77/2.75+$M77+$O77+54+6/11,IF($B77=4,$D77/2.75+$F77+$H77+54+6/11,$D77/2.75+$F77+$H77))</f>
        <v>547.18181818181813</v>
      </c>
      <c r="AA77" s="12">
        <f>IF($B77=3,$K77/2.75+$M77+$O77+80/2.75+80,IF($B78=4,$D77/2.75+$F77+$H77+80/2.75+80,$D77/2.75+$F77+$H77 + 100/2.75+80))</f>
        <v>609</v>
      </c>
      <c r="AB77" s="15">
        <f>FLOOR(6*($E77+$G77+$I77) +4*($D77+$F77+$H77),5)</f>
        <v>8165</v>
      </c>
      <c r="AC77" s="15">
        <f>FLOOR(IF($B77=3,6*($L77+$N77+$O77) + 4*($K77+$M77+$O77),6*($E77+$G77+$I77) +4*($D77+$F77+$H77)),5)</f>
        <v>8165</v>
      </c>
      <c r="AD77" s="15">
        <f>IF($B77=3,6*($L77+$N77+$O77) + 4*($K77+$M77+$O77) + 680,IF($B78=4,6*($E77+$G77+$I77) +4*($D77+$F77+$H77)+680,6*($E77+$G77+$I77) +4*($D77+$F77+$H77)))</f>
        <v>8166</v>
      </c>
      <c r="AE77" s="18">
        <f>FLOOR(IF($B77=3,6*($L77+$N77+$O77) + 4*($K77+$M77+$O77) + 1360,IF($B78=4,6*($E77+$G77+$I77) +4*($D77+$F77+$H77)+1360,6*($E77+$G77+$I77) +4*($D77+$F77+$H77)+1440)),5)</f>
        <v>9605</v>
      </c>
    </row>
    <row r="78" spans="1:31" ht="13.8" x14ac:dyDescent="0.25">
      <c r="A78" s="1" t="s">
        <v>222</v>
      </c>
      <c r="B78" s="2">
        <v>5</v>
      </c>
      <c r="C78" s="7" t="s">
        <v>223</v>
      </c>
      <c r="D78" s="7">
        <v>788</v>
      </c>
      <c r="E78" s="7">
        <v>306</v>
      </c>
      <c r="F78" s="7">
        <v>103</v>
      </c>
      <c r="G78" s="7">
        <v>169</v>
      </c>
      <c r="H78" s="7">
        <v>103</v>
      </c>
      <c r="I78" s="7">
        <v>329</v>
      </c>
      <c r="J78" s="7" t="str">
        <f>$C78</f>
        <v>788 / 306 / 103 / 169 / 103 / 329</v>
      </c>
      <c r="K78" s="7"/>
      <c r="L78" s="7"/>
      <c r="M78" s="7"/>
      <c r="N78" s="7"/>
      <c r="O78" s="7"/>
      <c r="P78" s="7"/>
      <c r="Q78" s="3">
        <v>788</v>
      </c>
      <c r="R78" s="4">
        <v>306</v>
      </c>
      <c r="S78" s="5">
        <v>103</v>
      </c>
      <c r="T78" s="5">
        <v>169</v>
      </c>
      <c r="U78" s="5">
        <v>103</v>
      </c>
      <c r="V78" s="6">
        <v>329</v>
      </c>
      <c r="W78" s="1" t="s">
        <v>222</v>
      </c>
      <c r="X78" s="14">
        <f>$D78/2.75+$F78+$H78</f>
        <v>492.54545454545456</v>
      </c>
      <c r="Y78" s="14">
        <f>IF($B78=3,$K78/2.75+$M78+$O78,$D78/2.75+$F78+$H78)</f>
        <v>492.54545454545456</v>
      </c>
      <c r="Z78" s="19">
        <f>IF($B78=3,$K78/2.75+$M78+$O78+54+6/11,IF($B78=4,$D78/2.75+$F78+$H78+54+6/11,$D78/2.75+$F78+$H78))</f>
        <v>492.54545454545456</v>
      </c>
      <c r="AA78" s="12">
        <f>IF($B78=3,$K78/2.75+$M78+$O78+80/2.75+80,IF($B79=4,$D78/2.75+$F78+$H78+80/2.75+80,$D78/2.75+$F78+$H78 + 100/2.75+80))</f>
        <v>608.90909090909088</v>
      </c>
      <c r="AB78" s="15">
        <f>FLOOR(6*($E78+$G78+$I78) +4*($D78+$F78+$H78),5)</f>
        <v>8800</v>
      </c>
      <c r="AC78" s="15">
        <f>FLOOR(IF($B78=3,6*($L78+$N78+$O78) + 4*($K78+$M78+$O78),6*($E78+$G78+$I78) +4*($D78+$F78+$H78)),5)</f>
        <v>8800</v>
      </c>
      <c r="AD78" s="15">
        <f>IF($B78=3,6*($L78+$N78+$O78) + 4*($K78+$M78+$O78) + 680,IF($B79=4,6*($E78+$G78+$I78) +4*($D78+$F78+$H78)+680,6*($E78+$G78+$I78) +4*($D78+$F78+$H78)))</f>
        <v>8800</v>
      </c>
      <c r="AE78" s="18">
        <f>FLOOR(IF($B78=3,6*($L78+$N78+$O78) + 4*($K78+$M78+$O78) + 1360,IF($B79=4,6*($E78+$G78+$I78) +4*($D78+$F78+$H78)+1360,6*($E78+$G78+$I78) +4*($D78+$F78+$H78)+1440)),5)</f>
        <v>10240</v>
      </c>
    </row>
    <row r="79" spans="1:31" ht="13.8" x14ac:dyDescent="0.25">
      <c r="A79" s="1" t="s">
        <v>167</v>
      </c>
      <c r="B79" s="2">
        <v>5</v>
      </c>
      <c r="C79" s="7" t="s">
        <v>168</v>
      </c>
      <c r="D79" s="7">
        <v>528</v>
      </c>
      <c r="E79" s="7">
        <v>401</v>
      </c>
      <c r="F79" s="7">
        <v>146</v>
      </c>
      <c r="G79" s="7">
        <v>80</v>
      </c>
      <c r="H79" s="7">
        <v>146</v>
      </c>
      <c r="I79" s="7">
        <v>244</v>
      </c>
      <c r="J79" s="7" t="str">
        <f>$C79</f>
        <v>528 / 401 / 146 / 80 / 146 / 244</v>
      </c>
      <c r="K79" s="7"/>
      <c r="L79" s="7"/>
      <c r="M79" s="7"/>
      <c r="N79" s="7"/>
      <c r="O79" s="7"/>
      <c r="P79" s="7"/>
      <c r="Q79" s="3">
        <v>528</v>
      </c>
      <c r="R79" s="4">
        <v>401</v>
      </c>
      <c r="S79" s="5">
        <v>146</v>
      </c>
      <c r="T79" s="5">
        <v>80</v>
      </c>
      <c r="U79" s="5">
        <v>146</v>
      </c>
      <c r="V79" s="6">
        <v>244</v>
      </c>
      <c r="W79" s="1" t="s">
        <v>167</v>
      </c>
      <c r="X79" s="14">
        <f>$D79/2.75+$F79+$H79</f>
        <v>484</v>
      </c>
      <c r="Y79" s="14">
        <f>IF($B79=3,$K79/2.75+$M79+$O79,$D79/2.75+$F79+$H79)</f>
        <v>484</v>
      </c>
      <c r="Z79" s="19">
        <f>IF($B79=3,$K79/2.75+$M79+$O79+54+6/11,IF($B79=4,$D79/2.75+$F79+$H79+54+6/11,$D79/2.75+$F79+$H79))</f>
        <v>484</v>
      </c>
      <c r="AA79" s="12">
        <f>IF($B79=3,$K79/2.75+$M79+$O79+80/2.75+80,IF($B80=4,$D79/2.75+$F79+$H79+80/2.75+80,$D79/2.75+$F79+$H79 + 100/2.75+80))</f>
        <v>600.36363636363637</v>
      </c>
      <c r="AB79" s="15">
        <f>FLOOR(6*($E79+$G79+$I79) +4*($D79+$F79+$H79),5)</f>
        <v>7630</v>
      </c>
      <c r="AC79" s="15">
        <f>FLOOR(IF($B79=3,6*($L79+$N79+$O79) + 4*($K79+$M79+$O79),6*($E79+$G79+$I79) +4*($D79+$F79+$H79)),5)</f>
        <v>7630</v>
      </c>
      <c r="AD79" s="15">
        <f>IF($B79=3,6*($L79+$N79+$O79) + 4*($K79+$M79+$O79) + 680,IF($B80=4,6*($E79+$G79+$I79) +4*($D79+$F79+$H79)+680,6*($E79+$G79+$I79) +4*($D79+$F79+$H79)))</f>
        <v>7630</v>
      </c>
      <c r="AE79" s="18">
        <f>FLOOR(IF($B79=3,6*($L79+$N79+$O79) + 4*($K79+$M79+$O79) + 1360,IF($B80=4,6*($E79+$G79+$I79) +4*($D79+$F79+$H79)+1360,6*($E79+$G79+$I79) +4*($D79+$F79+$H79)+1440)),5)</f>
        <v>9070</v>
      </c>
    </row>
    <row r="80" spans="1:31" ht="13.8" x14ac:dyDescent="0.25">
      <c r="A80" s="1" t="s">
        <v>196</v>
      </c>
      <c r="B80" s="2">
        <v>5</v>
      </c>
      <c r="C80" s="7" t="s">
        <v>197</v>
      </c>
      <c r="D80" s="7">
        <v>547</v>
      </c>
      <c r="E80" s="7">
        <v>331</v>
      </c>
      <c r="F80" s="7">
        <v>144</v>
      </c>
      <c r="G80" s="7">
        <v>128</v>
      </c>
      <c r="H80" s="7">
        <v>141</v>
      </c>
      <c r="I80" s="7">
        <v>325</v>
      </c>
      <c r="J80" s="7" t="str">
        <f>$C80</f>
        <v>547 / 331 / 144 / 128 / 141 / 325</v>
      </c>
      <c r="K80" s="7"/>
      <c r="L80" s="7"/>
      <c r="M80" s="7"/>
      <c r="N80" s="7"/>
      <c r="O80" s="7"/>
      <c r="P80" s="7"/>
      <c r="Q80" s="3">
        <v>547</v>
      </c>
      <c r="R80" s="4">
        <v>331</v>
      </c>
      <c r="S80" s="5">
        <v>144</v>
      </c>
      <c r="T80" s="5">
        <v>128</v>
      </c>
      <c r="U80" s="5">
        <v>141</v>
      </c>
      <c r="V80" s="6">
        <v>325</v>
      </c>
      <c r="W80" s="1" t="s">
        <v>196</v>
      </c>
      <c r="X80" s="14">
        <f>$D80/2.75+$F80+$H80</f>
        <v>483.90909090909088</v>
      </c>
      <c r="Y80" s="14">
        <f>IF($B80=3,$K80/2.75+$M80+$O80,$D80/2.75+$F80+$H80)</f>
        <v>483.90909090909088</v>
      </c>
      <c r="Z80" s="19">
        <f>IF($B80=3,$K80/2.75+$M80+$O80+54+6/11,IF($B80=4,$D80/2.75+$F80+$H80+54+6/11,$D80/2.75+$F80+$H80))</f>
        <v>483.90909090909088</v>
      </c>
      <c r="AA80" s="12">
        <f>IF($B80=3,$K80/2.75+$M80+$O80+80/2.75+80,IF($B81=4,$D80/2.75+$F80+$H80+80/2.75+80,$D80/2.75+$F80+$H80 + 100/2.75+80))</f>
        <v>593</v>
      </c>
      <c r="AB80" s="15">
        <f>FLOOR(6*($E80+$G80+$I80) +4*($D80+$F80+$H80),5)</f>
        <v>8030</v>
      </c>
      <c r="AC80" s="15">
        <f>FLOOR(IF($B80=3,6*($L80+$N80+$O80) + 4*($K80+$M80+$O80),6*($E80+$G80+$I80) +4*($D80+$F80+$H80)),5)</f>
        <v>8030</v>
      </c>
      <c r="AD80" s="15">
        <f>IF($B80=3,6*($L80+$N80+$O80) + 4*($K80+$M80+$O80) + 680,IF($B81=4,6*($E80+$G80+$I80) +4*($D80+$F80+$H80)+680,6*($E80+$G80+$I80) +4*($D80+$F80+$H80)))</f>
        <v>8712</v>
      </c>
      <c r="AE80" s="18">
        <f>FLOOR(IF($B80=3,6*($L80+$N80+$O80) + 4*($K80+$M80+$O80) + 1360,IF($B81=4,6*($E80+$G80+$I80) +4*($D80+$F80+$H80)+1360,6*($E80+$G80+$I80) +4*($D80+$F80+$H80)+1440)),5)</f>
        <v>9390</v>
      </c>
    </row>
    <row r="81" spans="1:31" ht="13.8" x14ac:dyDescent="0.25">
      <c r="A81" s="1" t="s">
        <v>11</v>
      </c>
      <c r="B81" s="2">
        <v>4</v>
      </c>
      <c r="C81" s="7" t="s">
        <v>135</v>
      </c>
      <c r="D81" s="7">
        <v>494</v>
      </c>
      <c r="E81" s="7">
        <v>219</v>
      </c>
      <c r="F81" s="7">
        <v>140</v>
      </c>
      <c r="G81" s="7">
        <v>142</v>
      </c>
      <c r="H81" s="7">
        <v>162</v>
      </c>
      <c r="I81" s="7">
        <v>365</v>
      </c>
      <c r="J81" s="7" t="str">
        <f>$C81</f>
        <v>494 / 219 / 140 / 142 / 162 / 365</v>
      </c>
      <c r="K81" s="7"/>
      <c r="L81" s="7"/>
      <c r="M81" s="7"/>
      <c r="N81" s="7"/>
      <c r="O81" s="7"/>
      <c r="P81" s="7"/>
      <c r="Q81" s="3">
        <v>494</v>
      </c>
      <c r="R81" s="4">
        <v>219</v>
      </c>
      <c r="S81" s="5">
        <v>140</v>
      </c>
      <c r="T81" s="5">
        <v>142</v>
      </c>
      <c r="U81" s="5">
        <v>162</v>
      </c>
      <c r="V81" s="6">
        <v>365</v>
      </c>
      <c r="W81" s="1" t="s">
        <v>11</v>
      </c>
      <c r="X81" s="14">
        <f>$D81/2.75+$F81+$H81</f>
        <v>481.63636363636363</v>
      </c>
      <c r="Y81" s="14">
        <f>IF($B81=3,$K81/2.75+$M81+$O81,$D81/2.75+$F81+$H81)</f>
        <v>481.63636363636363</v>
      </c>
      <c r="Z81" s="19">
        <f>IF($B81=3,$K81/2.75+$M81+$O81+54+6/11,IF($B81=4,$D81/2.75+$F81+$H81+54+6/11,$D81/2.75+$F81+$H81))</f>
        <v>536.18181818181813</v>
      </c>
      <c r="AA81" s="12">
        <f>IF($B81=3,$K81/2.75+$M81+$O81+80/2.75+80,IF($B82=4,$D81/2.75+$F81+$H81+80/2.75+80,$D81/2.75+$F81+$H81 + 100/2.75+80))</f>
        <v>590.72727272727275</v>
      </c>
      <c r="AB81" s="15">
        <f>FLOOR(6*($E81+$G81+$I81) +4*($D81+$F81+$H81),5)</f>
        <v>7540</v>
      </c>
      <c r="AC81" s="15">
        <f>FLOOR(IF($B81=3,6*($L81+$N81+$O81) + 4*($K81+$M81+$O81),6*($E81+$G81+$I81) +4*($D81+$F81+$H81)),5)</f>
        <v>7540</v>
      </c>
      <c r="AD81" s="15">
        <f>IF($B81=3,6*($L81+$N81+$O81) + 4*($K81+$M81+$O81) + 680,IF($B82=4,6*($E81+$G81+$I81) +4*($D81+$F81+$H81)+680,6*($E81+$G81+$I81) +4*($D81+$F81+$H81)))</f>
        <v>8220</v>
      </c>
      <c r="AE81" s="18">
        <f>FLOOR(IF($B81=3,6*($L81+$N81+$O81) + 4*($K81+$M81+$O81) + 1360,IF($B82=4,6*($E81+$G81+$I81) +4*($D81+$F81+$H81)+1360,6*($E81+$G81+$I81) +4*($D81+$F81+$H81)+1440)),5)</f>
        <v>8900</v>
      </c>
    </row>
    <row r="82" spans="1:31" ht="13.8" x14ac:dyDescent="0.25">
      <c r="A82" s="9" t="s">
        <v>21</v>
      </c>
      <c r="B82" s="2">
        <v>4</v>
      </c>
      <c r="C82" s="7" t="s">
        <v>158</v>
      </c>
      <c r="D82" s="7">
        <v>562</v>
      </c>
      <c r="E82" s="7">
        <v>367</v>
      </c>
      <c r="F82" s="7">
        <v>141</v>
      </c>
      <c r="G82" s="7">
        <v>83</v>
      </c>
      <c r="H82" s="7">
        <v>141</v>
      </c>
      <c r="I82" s="7">
        <v>302</v>
      </c>
      <c r="J82" s="7" t="str">
        <f>$C82</f>
        <v>562 / 367 / 141 / 83 / 141 / 302</v>
      </c>
      <c r="K82" s="7"/>
      <c r="L82" s="7"/>
      <c r="M82" s="7"/>
      <c r="N82" s="7"/>
      <c r="O82" s="7"/>
      <c r="P82" s="7"/>
      <c r="Q82" s="3">
        <v>562</v>
      </c>
      <c r="R82" s="4">
        <v>367</v>
      </c>
      <c r="S82" s="5">
        <v>141</v>
      </c>
      <c r="T82" s="5">
        <v>83</v>
      </c>
      <c r="U82" s="5">
        <v>141</v>
      </c>
      <c r="V82" s="6">
        <v>302</v>
      </c>
      <c r="W82" s="9" t="s">
        <v>21</v>
      </c>
      <c r="X82" s="14">
        <f>$D82/2.75+$F82+$H82</f>
        <v>486.36363636363637</v>
      </c>
      <c r="Y82" s="14">
        <f>IF($B82=3,$K82/2.75+$M82+$O82,$D82/2.75+$F82+$H82)</f>
        <v>486.36363636363637</v>
      </c>
      <c r="Z82" s="19">
        <f>IF($B82=3,$K82/2.75+$M82+$O82+54+6/11,IF($B82=4,$D82/2.75+$F82+$H82+54+6/11,$D82/2.75+$F82+$H82))</f>
        <v>540.90909090909088</v>
      </c>
      <c r="AA82" s="12">
        <f>IF($B82=3,$K82/2.75+$M82+$O82+80/2.75+80,IF($B83=4,$D82/2.75+$F82+$H82+80/2.75+80,$D82/2.75+$F82+$H82 + 100/2.75+80))</f>
        <v>602.72727272727275</v>
      </c>
      <c r="AB82" s="15">
        <f>FLOOR(6*($E82+$G82+$I82) +4*($D82+$F82+$H82),5)</f>
        <v>7885</v>
      </c>
      <c r="AC82" s="15">
        <f>FLOOR(IF($B82=3,6*($L82+$N82+$O82) + 4*($K82+$M82+$O82),6*($E82+$G82+$I82) +4*($D82+$F82+$H82)),5)</f>
        <v>7885</v>
      </c>
      <c r="AD82" s="15">
        <f>IF($B82=3,6*($L82+$N82+$O82) + 4*($K82+$M82+$O82) + 680,IF($B83=4,6*($E82+$G82+$I82) +4*($D82+$F82+$H82)+680,6*($E82+$G82+$I82) +4*($D82+$F82+$H82)))</f>
        <v>7888</v>
      </c>
      <c r="AE82" s="18">
        <f>FLOOR(IF($B82=3,6*($L82+$N82+$O82) + 4*($K82+$M82+$O82) + 1360,IF($B83=4,6*($E82+$G82+$I82) +4*($D82+$F82+$H82)+1360,6*($E82+$G82+$I82) +4*($D82+$F82+$H82)+1440)),5)</f>
        <v>9325</v>
      </c>
    </row>
    <row r="83" spans="1:31" ht="13.8" x14ac:dyDescent="0.25">
      <c r="A83" s="1" t="s">
        <v>204</v>
      </c>
      <c r="B83" s="2">
        <v>5</v>
      </c>
      <c r="C83" s="7" t="s">
        <v>205</v>
      </c>
      <c r="D83" s="7">
        <v>505</v>
      </c>
      <c r="E83" s="7">
        <v>141</v>
      </c>
      <c r="F83" s="7">
        <v>147</v>
      </c>
      <c r="G83" s="7">
        <v>377</v>
      </c>
      <c r="H83" s="7">
        <v>148</v>
      </c>
      <c r="I83" s="7">
        <v>199</v>
      </c>
      <c r="J83" s="7" t="str">
        <f>$C83</f>
        <v>505 / 141 / 147 / 377 / 148 / 199</v>
      </c>
      <c r="K83" s="7"/>
      <c r="L83" s="7"/>
      <c r="M83" s="7"/>
      <c r="N83" s="7"/>
      <c r="O83" s="7"/>
      <c r="P83" s="7"/>
      <c r="Q83" s="3">
        <v>505</v>
      </c>
      <c r="R83" s="4">
        <v>141</v>
      </c>
      <c r="S83" s="5">
        <v>147</v>
      </c>
      <c r="T83" s="5">
        <v>377</v>
      </c>
      <c r="U83" s="5">
        <v>148</v>
      </c>
      <c r="V83" s="6">
        <v>199</v>
      </c>
      <c r="W83" s="1" t="s">
        <v>204</v>
      </c>
      <c r="X83" s="14">
        <f>$D83/2.75+$F83+$H83</f>
        <v>478.63636363636363</v>
      </c>
      <c r="Y83" s="14">
        <f>IF($B83=3,$K83/2.75+$M83+$O83,$D83/2.75+$F83+$H83)</f>
        <v>478.63636363636363</v>
      </c>
      <c r="Z83" s="19">
        <f>IF($B83=3,$K83/2.75+$M83+$O83+54+6/11,IF($B83=4,$D83/2.75+$F83+$H83+54+6/11,$D83/2.75+$F83+$H83))</f>
        <v>478.63636363636363</v>
      </c>
      <c r="AA83" s="12">
        <f>IF($B83=3,$K83/2.75+$M83+$O83+80/2.75+80,IF($B84=4,$D83/2.75+$F83+$H83+80/2.75+80,$D83/2.75+$F83+$H83 + 100/2.75+80))</f>
        <v>595</v>
      </c>
      <c r="AB83" s="15">
        <f>FLOOR(6*($E83+$G83+$I83) +4*($D83+$F83+$H83),5)</f>
        <v>7500</v>
      </c>
      <c r="AC83" s="15">
        <f>FLOOR(IF($B83=3,6*($L83+$N83+$O83) + 4*($K83+$M83+$O83),6*($E83+$G83+$I83) +4*($D83+$F83+$H83)),5)</f>
        <v>7500</v>
      </c>
      <c r="AD83" s="15">
        <f>IF($B83=3,6*($L83+$N83+$O83) + 4*($K83+$M83+$O83) + 680,IF($B84=4,6*($E83+$G83+$I83) +4*($D83+$F83+$H83)+680,6*($E83+$G83+$I83) +4*($D83+$F83+$H83)))</f>
        <v>7502</v>
      </c>
      <c r="AE83" s="18">
        <f>FLOOR(IF($B83=3,6*($L83+$N83+$O83) + 4*($K83+$M83+$O83) + 1360,IF($B84=4,6*($E83+$G83+$I83) +4*($D83+$F83+$H83)+1360,6*($E83+$G83+$I83) +4*($D83+$F83+$H83)+1440)),5)</f>
        <v>8940</v>
      </c>
    </row>
    <row r="84" spans="1:31" ht="13.8" x14ac:dyDescent="0.25">
      <c r="A84" s="1" t="s">
        <v>3</v>
      </c>
      <c r="B84" s="2">
        <v>5</v>
      </c>
      <c r="C84" s="7" t="s">
        <v>101</v>
      </c>
      <c r="D84" s="7">
        <v>513</v>
      </c>
      <c r="E84" s="7">
        <v>358</v>
      </c>
      <c r="F84" s="7">
        <v>145</v>
      </c>
      <c r="G84" s="7">
        <v>379</v>
      </c>
      <c r="H84" s="7">
        <v>145</v>
      </c>
      <c r="I84" s="7">
        <v>421</v>
      </c>
      <c r="J84" s="7" t="str">
        <f>$C84</f>
        <v>513 / 358 / 145 / 379 / 145 / 421</v>
      </c>
      <c r="K84" s="7"/>
      <c r="L84" s="7"/>
      <c r="M84" s="7"/>
      <c r="N84" s="7"/>
      <c r="O84" s="7"/>
      <c r="P84" s="7"/>
      <c r="Q84" s="3">
        <v>513</v>
      </c>
      <c r="R84" s="4">
        <v>358</v>
      </c>
      <c r="S84" s="5">
        <v>145</v>
      </c>
      <c r="T84" s="5">
        <v>379</v>
      </c>
      <c r="U84" s="5">
        <v>145</v>
      </c>
      <c r="V84" s="6">
        <v>421</v>
      </c>
      <c r="W84" s="1" t="s">
        <v>3</v>
      </c>
      <c r="X84" s="14">
        <f>$D84/2.75+$F84+$H84</f>
        <v>476.5454545454545</v>
      </c>
      <c r="Y84" s="14">
        <f>IF($B84=3,$K84/2.75+$M84+$O84,$D84/2.75+$F84+$H84)</f>
        <v>476.5454545454545</v>
      </c>
      <c r="Z84" s="19">
        <f>IF($B84=3,$K84/2.75+$M84+$O84+54+6/11,IF($B84=4,$D84/2.75+$F84+$H84+54+6/11,$D84/2.75+$F84+$H84))</f>
        <v>476.5454545454545</v>
      </c>
      <c r="AA84" s="12">
        <f>IF($B84=3,$K84/2.75+$M84+$O84+80/2.75+80,IF($B85=4,$D84/2.75+$F84+$H84+80/2.75+80,$D84/2.75+$F84+$H84 + 100/2.75+80))</f>
        <v>592.90909090909088</v>
      </c>
      <c r="AB84" s="15">
        <f>FLOOR(6*($E84+$G84+$I84) +4*($D84+$F84+$H84),5)</f>
        <v>10160</v>
      </c>
      <c r="AC84" s="15">
        <f>FLOOR(IF($B84=3,6*($L84+$N84+$O84) + 4*($K84+$M84+$O84),6*($E84+$G84+$I84) +4*($D84+$F84+$H84)),5)</f>
        <v>10160</v>
      </c>
      <c r="AD84" s="15">
        <f>IF($B84=3,6*($L84+$N84+$O84) + 4*($K84+$M84+$O84) + 680,IF($B85=4,6*($E84+$G84+$I84) +4*($D84+$F84+$H84)+680,6*($E84+$G84+$I84) +4*($D84+$F84+$H84)))</f>
        <v>10160</v>
      </c>
      <c r="AE84" s="18">
        <f>FLOOR(IF($B84=3,6*($L84+$N84+$O84) + 4*($K84+$M84+$O84) + 1360,IF($B85=4,6*($E84+$G84+$I84) +4*($D84+$F84+$H84)+1360,6*($E84+$G84+$I84) +4*($D84+$F84+$H84)+1440)),5)</f>
        <v>11600</v>
      </c>
    </row>
    <row r="85" spans="1:31" ht="13.8" x14ac:dyDescent="0.25">
      <c r="A85" s="1" t="s">
        <v>72</v>
      </c>
      <c r="B85" s="2">
        <v>5</v>
      </c>
      <c r="C85" s="7" t="s">
        <v>71</v>
      </c>
      <c r="D85" s="7">
        <v>564</v>
      </c>
      <c r="E85" s="7">
        <v>129</v>
      </c>
      <c r="F85" s="7">
        <v>130</v>
      </c>
      <c r="G85" s="7">
        <v>251</v>
      </c>
      <c r="H85" s="7">
        <v>148</v>
      </c>
      <c r="I85" s="7">
        <v>406</v>
      </c>
      <c r="J85" s="7" t="str">
        <f>$C85</f>
        <v>564 / 129 / 130 / 251 / 148 / 406</v>
      </c>
      <c r="K85" s="7"/>
      <c r="L85" s="7"/>
      <c r="M85" s="7"/>
      <c r="N85" s="7"/>
      <c r="O85" s="7"/>
      <c r="P85" s="7"/>
      <c r="Q85" s="3">
        <v>564</v>
      </c>
      <c r="R85" s="4">
        <v>129</v>
      </c>
      <c r="S85" s="5">
        <v>130</v>
      </c>
      <c r="T85" s="5">
        <v>251</v>
      </c>
      <c r="U85" s="5">
        <v>148</v>
      </c>
      <c r="V85" s="6">
        <v>406</v>
      </c>
      <c r="W85" s="1" t="s">
        <v>72</v>
      </c>
      <c r="X85" s="14">
        <f>$D85/2.75+$F85+$H85</f>
        <v>483.09090909090912</v>
      </c>
      <c r="Y85" s="14">
        <f>IF($B85=3,$K85/2.75+$M85+$O85,$D85/2.75+$F85+$H85)</f>
        <v>483.09090909090912</v>
      </c>
      <c r="Z85" s="19">
        <f>IF($B85=3,$K85/2.75+$M85+$O85+54+6/11,IF($B85=4,$D85/2.75+$F85+$H85+54+6/11,$D85/2.75+$F85+$H85))</f>
        <v>483.09090909090912</v>
      </c>
      <c r="AA85" s="12">
        <f>IF($B85=3,$K85/2.75+$M85+$O85+80/2.75+80,IF($B86=4,$D85/2.75+$F85+$H85+80/2.75+80,$D85/2.75+$F85+$H85 + 100/2.75+80))</f>
        <v>592.18181818181824</v>
      </c>
      <c r="AB85" s="15">
        <f>FLOOR(6*($E85+$G85+$I85) +4*($D85+$F85+$H85),5)</f>
        <v>8080</v>
      </c>
      <c r="AC85" s="15">
        <f>FLOOR(IF($B85=3,6*($L85+$N85+$O85) + 4*($K85+$M85+$O85),6*($E85+$G85+$I85) +4*($D85+$F85+$H85)),5)</f>
        <v>8080</v>
      </c>
      <c r="AD85" s="15">
        <f>IF($B85=3,6*($L85+$N85+$O85) + 4*($K85+$M85+$O85) + 680,IF($B86=4,6*($E85+$G85+$I85) +4*($D85+$F85+$H85)+680,6*($E85+$G85+$I85) +4*($D85+$F85+$H85)))</f>
        <v>8764</v>
      </c>
      <c r="AE85" s="18">
        <f>FLOOR(IF($B85=3,6*($L85+$N85+$O85) + 4*($K85+$M85+$O85) + 1360,IF($B86=4,6*($E85+$G85+$I85) +4*($D85+$F85+$H85)+1360,6*($E85+$G85+$I85) +4*($D85+$F85+$H85)+1440)),5)</f>
        <v>9440</v>
      </c>
    </row>
    <row r="86" spans="1:31" ht="13.8" x14ac:dyDescent="0.25">
      <c r="A86" s="1" t="s">
        <v>185</v>
      </c>
      <c r="B86" s="2">
        <v>4</v>
      </c>
      <c r="C86" s="7" t="s">
        <v>186</v>
      </c>
      <c r="D86" s="7">
        <v>485</v>
      </c>
      <c r="E86" s="7">
        <v>142</v>
      </c>
      <c r="F86" s="7">
        <v>120</v>
      </c>
      <c r="G86" s="7">
        <v>408</v>
      </c>
      <c r="H86" s="7">
        <v>177</v>
      </c>
      <c r="I86" s="7">
        <v>405</v>
      </c>
      <c r="J86" s="7" t="str">
        <f>$C86</f>
        <v>485 / 142 / 120 / 408 / 177 / 405</v>
      </c>
      <c r="K86" s="7"/>
      <c r="L86" s="7"/>
      <c r="M86" s="7"/>
      <c r="N86" s="7"/>
      <c r="O86" s="7"/>
      <c r="P86" s="7"/>
      <c r="Q86" s="3">
        <v>485</v>
      </c>
      <c r="R86" s="4">
        <v>142</v>
      </c>
      <c r="S86" s="5">
        <v>120</v>
      </c>
      <c r="T86" s="5">
        <v>408</v>
      </c>
      <c r="U86" s="5">
        <v>177</v>
      </c>
      <c r="V86" s="6">
        <v>405</v>
      </c>
      <c r="W86" s="1" t="s">
        <v>185</v>
      </c>
      <c r="X86" s="14">
        <f>$D86/2.75+$F86+$H86</f>
        <v>473.36363636363637</v>
      </c>
      <c r="Y86" s="14">
        <f>IF($B86=3,$K86/2.75+$M86+$O86,$D86/2.75+$F86+$H86)</f>
        <v>473.36363636363637</v>
      </c>
      <c r="Z86" s="19">
        <f>IF($B86=3,$K86/2.75+$M86+$O86+54+6/11,IF($B86=4,$D86/2.75+$F86+$H86+54+6/11,$D86/2.75+$F86+$H86))</f>
        <v>527.90909090909088</v>
      </c>
      <c r="AA86" s="12">
        <f>IF($B86=3,$K86/2.75+$M86+$O86+80/2.75+80,IF($B87=4,$D86/2.75+$F86+$H86+80/2.75+80,$D86/2.75+$F86+$H86 + 100/2.75+80))</f>
        <v>589.72727272727275</v>
      </c>
      <c r="AB86" s="15">
        <f>FLOOR(6*($E86+$G86+$I86) +4*($D86+$F86+$H86),5)</f>
        <v>8855</v>
      </c>
      <c r="AC86" s="15">
        <f>FLOOR(IF($B86=3,6*($L86+$N86+$O86) + 4*($K86+$M86+$O86),6*($E86+$G86+$I86) +4*($D86+$F86+$H86)),5)</f>
        <v>8855</v>
      </c>
      <c r="AD86" s="15">
        <f>IF($B86=3,6*($L86+$N86+$O86) + 4*($K86+$M86+$O86) + 680,IF($B87=4,6*($E86+$G86+$I86) +4*($D86+$F86+$H86)+680,6*($E86+$G86+$I86) +4*($D86+$F86+$H86)))</f>
        <v>8858</v>
      </c>
      <c r="AE86" s="18">
        <f>FLOOR(IF($B86=3,6*($L86+$N86+$O86) + 4*($K86+$M86+$O86) + 1360,IF($B87=4,6*($E86+$G86+$I86) +4*($D86+$F86+$H86)+1360,6*($E86+$G86+$I86) +4*($D86+$F86+$H86)+1440)),5)</f>
        <v>10295</v>
      </c>
    </row>
    <row r="87" spans="1:31" ht="13.8" x14ac:dyDescent="0.25">
      <c r="A87" s="1" t="s">
        <v>253</v>
      </c>
      <c r="B87" s="2">
        <v>3</v>
      </c>
      <c r="C87" s="7" t="s">
        <v>254</v>
      </c>
      <c r="D87" s="7">
        <v>484</v>
      </c>
      <c r="E87" s="7">
        <v>239</v>
      </c>
      <c r="F87" s="7">
        <v>102</v>
      </c>
      <c r="G87" s="7">
        <v>314</v>
      </c>
      <c r="H87" s="7">
        <v>136</v>
      </c>
      <c r="I87" s="7">
        <v>260</v>
      </c>
      <c r="J87" s="7" t="s">
        <v>255</v>
      </c>
      <c r="K87" s="7">
        <v>537</v>
      </c>
      <c r="L87" s="7">
        <v>266</v>
      </c>
      <c r="M87" s="7">
        <v>125</v>
      </c>
      <c r="N87" s="7">
        <v>343</v>
      </c>
      <c r="O87" s="7">
        <v>160</v>
      </c>
      <c r="P87" s="7">
        <v>288</v>
      </c>
      <c r="Q87" s="3">
        <v>484</v>
      </c>
      <c r="R87" s="4">
        <v>239</v>
      </c>
      <c r="S87" s="5">
        <v>102</v>
      </c>
      <c r="T87" s="5">
        <v>314</v>
      </c>
      <c r="U87" s="5">
        <v>136</v>
      </c>
      <c r="V87" s="6">
        <v>260</v>
      </c>
      <c r="W87" s="1" t="s">
        <v>253</v>
      </c>
      <c r="X87" s="14">
        <f>$D87/2.75+$F87+$H87</f>
        <v>414</v>
      </c>
      <c r="Y87" s="14">
        <f>IF($B87=3,$K87/2.75+$M87+$O87,$D87/2.75+$F87+$H87)</f>
        <v>480.27272727272725</v>
      </c>
      <c r="Z87" s="19">
        <f>IF($B87=3,$K87/2.75+$M87+$O87+54+6/11,IF($B87=4,$D87/2.75+$F87+$H87+54+6/11,$D87/2.75+$F87+$H87))</f>
        <v>534.81818181818176</v>
      </c>
      <c r="AA87" s="12">
        <f>IF($B87=3,$K87/2.75+$M87+$O87+80/2.75+80,IF($B88=4,$D87/2.75+$F87+$H87+80/2.75+80,$D87/2.75+$F87+$H87 + 100/2.75+80))</f>
        <v>589.36363636363626</v>
      </c>
      <c r="AB87" s="15">
        <f>FLOOR(6*($E87+$G87+$I87) +4*($D87+$F87+$H87),5)</f>
        <v>7765</v>
      </c>
      <c r="AC87" s="15">
        <f>FLOOR(IF($B87=3,6*($L87+$N87+$O87) + 4*($K87+$M87+$O87),6*($E87+$G87+$I87) +4*($D87+$F87+$H87)),5)</f>
        <v>7900</v>
      </c>
      <c r="AD87" s="15">
        <f>IF($B87=3,6*($L87+$N87+$O87) + 4*($K87+$M87+$O87) + 680,IF($B88=4,6*($E87+$G87+$I87) +4*($D87+$F87+$H87)+680,6*($E87+$G87+$I87) +4*($D87+$F87+$H87)))</f>
        <v>8582</v>
      </c>
      <c r="AE87" s="18">
        <f>FLOOR(IF($B87=3,6*($L87+$N87+$O87) + 4*($K87+$M87+$O87) + 1360,IF($B88=4,6*($E87+$G87+$I87) +4*($D87+$F87+$H87)+1360,6*($E87+$G87+$I87) +4*($D87+$F87+$H87)+1440)),5)</f>
        <v>9260</v>
      </c>
    </row>
    <row r="88" spans="1:31" ht="13.8" x14ac:dyDescent="0.25">
      <c r="A88" s="1" t="s">
        <v>18</v>
      </c>
      <c r="B88" s="2">
        <v>5</v>
      </c>
      <c r="C88" s="7" t="s">
        <v>100</v>
      </c>
      <c r="D88" s="7">
        <v>624</v>
      </c>
      <c r="E88" s="7">
        <v>257</v>
      </c>
      <c r="F88" s="7">
        <v>128</v>
      </c>
      <c r="G88" s="7">
        <v>116</v>
      </c>
      <c r="H88" s="7">
        <v>115</v>
      </c>
      <c r="I88" s="7">
        <v>297</v>
      </c>
      <c r="J88" s="7" t="str">
        <f>$C88</f>
        <v>624 / 257 / 128 / 116 / 115 / 297</v>
      </c>
      <c r="K88" s="7"/>
      <c r="L88" s="7"/>
      <c r="M88" s="7"/>
      <c r="N88" s="7"/>
      <c r="O88" s="7"/>
      <c r="P88" s="7"/>
      <c r="Q88" s="3">
        <v>624</v>
      </c>
      <c r="R88" s="4">
        <v>257</v>
      </c>
      <c r="S88" s="5">
        <v>128</v>
      </c>
      <c r="T88" s="5">
        <v>116</v>
      </c>
      <c r="U88" s="5">
        <v>115</v>
      </c>
      <c r="V88" s="6">
        <v>297</v>
      </c>
      <c r="W88" s="1" t="s">
        <v>18</v>
      </c>
      <c r="X88" s="14">
        <f>$D88/2.75+$F88+$H88</f>
        <v>469.90909090909088</v>
      </c>
      <c r="Y88" s="14">
        <f>IF($B88=3,$K88/2.75+$M88+$O88,$D88/2.75+$F88+$H88)</f>
        <v>469.90909090909088</v>
      </c>
      <c r="Z88" s="19">
        <f>IF($B88=3,$K88/2.75+$M88+$O88+54+6/11,IF($B88=4,$D88/2.75+$F88+$H88+54+6/11,$D88/2.75+$F88+$H88))</f>
        <v>469.90909090909088</v>
      </c>
      <c r="AA88" s="12">
        <f>IF($B88=3,$K88/2.75+$M88+$O88+80/2.75+80,IF($B89=4,$D88/2.75+$F88+$H88+80/2.75+80,$D88/2.75+$F88+$H88 + 100/2.75+80))</f>
        <v>586.27272727272725</v>
      </c>
      <c r="AB88" s="15">
        <f>FLOOR(6*($E88+$G88+$I88) +4*($D88+$F88+$H88),5)</f>
        <v>7485</v>
      </c>
      <c r="AC88" s="15">
        <f>FLOOR(IF($B88=3,6*($L88+$N88+$O88) + 4*($K88+$M88+$O88),6*($E88+$G88+$I88) +4*($D88+$F88+$H88)),5)</f>
        <v>7485</v>
      </c>
      <c r="AD88" s="15">
        <f>IF($B88=3,6*($L88+$N88+$O88) + 4*($K88+$M88+$O88) + 680,IF($B89=4,6*($E88+$G88+$I88) +4*($D88+$F88+$H88)+680,6*($E88+$G88+$I88) +4*($D88+$F88+$H88)))</f>
        <v>7488</v>
      </c>
      <c r="AE88" s="18">
        <f>FLOOR(IF($B88=3,6*($L88+$N88+$O88) + 4*($K88+$M88+$O88) + 1360,IF($B89=4,6*($E88+$G88+$I88) +4*($D88+$F88+$H88)+1360,6*($E88+$G88+$I88) +4*($D88+$F88+$H88)+1440)),5)</f>
        <v>8925</v>
      </c>
    </row>
    <row r="89" spans="1:31" ht="13.8" x14ac:dyDescent="0.25">
      <c r="A89" s="1" t="s">
        <v>232</v>
      </c>
      <c r="B89" s="2">
        <v>5</v>
      </c>
      <c r="C89" s="7" t="s">
        <v>233</v>
      </c>
      <c r="D89" s="7">
        <v>565</v>
      </c>
      <c r="E89" s="7">
        <v>131</v>
      </c>
      <c r="F89" s="7">
        <v>134</v>
      </c>
      <c r="G89" s="7">
        <v>274</v>
      </c>
      <c r="H89" s="7">
        <v>136</v>
      </c>
      <c r="I89" s="7">
        <v>357</v>
      </c>
      <c r="J89" s="7" t="str">
        <f>$C89</f>
        <v>565 / 131 / 134 / 274 / 136 / 357</v>
      </c>
      <c r="K89" s="7"/>
      <c r="L89" s="7"/>
      <c r="M89" s="7"/>
      <c r="N89" s="7"/>
      <c r="O89" s="7"/>
      <c r="P89" s="7"/>
      <c r="Q89" s="3">
        <v>565</v>
      </c>
      <c r="R89" s="4">
        <v>131</v>
      </c>
      <c r="S89" s="5">
        <v>134</v>
      </c>
      <c r="T89" s="5">
        <v>274</v>
      </c>
      <c r="U89" s="5">
        <v>136</v>
      </c>
      <c r="V89" s="6">
        <v>357</v>
      </c>
      <c r="W89" s="1" t="s">
        <v>232</v>
      </c>
      <c r="X89" s="14">
        <f>$D89/2.75+$F89+$H89</f>
        <v>475.4545454545455</v>
      </c>
      <c r="Y89" s="14">
        <f>IF($B89=3,$K89/2.75+$M89+$O89,$D89/2.75+$F89+$H89)</f>
        <v>475.4545454545455</v>
      </c>
      <c r="Z89" s="19">
        <f>IF($B89=3,$K89/2.75+$M89+$O89+54+6/11,IF($B89=4,$D89/2.75+$F89+$H89+54+6/11,$D89/2.75+$F89+$H89))</f>
        <v>475.4545454545455</v>
      </c>
      <c r="AA89" s="12">
        <f>IF($B89=3,$K89/2.75+$M89+$O89+80/2.75+80,IF($B90=4,$D89/2.75+$F89+$H89+80/2.75+80,$D89/2.75+$F89+$H89 + 100/2.75+80))</f>
        <v>591.81818181818187</v>
      </c>
      <c r="AB89" s="15">
        <f>FLOOR(6*($E89+$G89+$I89) +4*($D89+$F89+$H89),5)</f>
        <v>7910</v>
      </c>
      <c r="AC89" s="15">
        <f>FLOOR(IF($B89=3,6*($L89+$N89+$O89) + 4*($K89+$M89+$O89),6*($E89+$G89+$I89) +4*($D89+$F89+$H89)),5)</f>
        <v>7910</v>
      </c>
      <c r="AD89" s="15">
        <f>IF($B89=3,6*($L89+$N89+$O89) + 4*($K89+$M89+$O89) + 680,IF($B90=4,6*($E89+$G89+$I89) +4*($D89+$F89+$H89)+680,6*($E89+$G89+$I89) +4*($D89+$F89+$H89)))</f>
        <v>7912</v>
      </c>
      <c r="AE89" s="18">
        <f>FLOOR(IF($B89=3,6*($L89+$N89+$O89) + 4*($K89+$M89+$O89) + 1360,IF($B90=4,6*($E89+$G89+$I89) +4*($D89+$F89+$H89)+1360,6*($E89+$G89+$I89) +4*($D89+$F89+$H89)+1440)),5)</f>
        <v>9350</v>
      </c>
    </row>
    <row r="90" spans="1:31" ht="13.8" x14ac:dyDescent="0.25">
      <c r="A90" s="1" t="s">
        <v>57</v>
      </c>
      <c r="B90" s="2">
        <v>3</v>
      </c>
      <c r="C90" s="7" t="s">
        <v>109</v>
      </c>
      <c r="D90" s="7">
        <v>507</v>
      </c>
      <c r="E90" s="7">
        <v>316</v>
      </c>
      <c r="F90" s="7">
        <v>121</v>
      </c>
      <c r="G90" s="7">
        <v>41</v>
      </c>
      <c r="H90" s="7">
        <v>101</v>
      </c>
      <c r="I90" s="7">
        <v>103</v>
      </c>
      <c r="J90" s="7" t="s">
        <v>110</v>
      </c>
      <c r="K90" s="7">
        <v>561</v>
      </c>
      <c r="L90" s="7">
        <v>346</v>
      </c>
      <c r="M90" s="7">
        <v>144</v>
      </c>
      <c r="N90" s="7">
        <v>62</v>
      </c>
      <c r="O90" s="7">
        <v>124</v>
      </c>
      <c r="P90" s="7">
        <v>126</v>
      </c>
      <c r="Q90" s="3">
        <v>507</v>
      </c>
      <c r="R90" s="4">
        <v>316</v>
      </c>
      <c r="S90" s="5">
        <v>121</v>
      </c>
      <c r="T90" s="5">
        <v>41</v>
      </c>
      <c r="U90" s="5">
        <v>101</v>
      </c>
      <c r="V90" s="6">
        <v>103</v>
      </c>
      <c r="W90" s="1" t="s">
        <v>57</v>
      </c>
      <c r="X90" s="14">
        <f>$D90/2.75+$F90+$H90</f>
        <v>406.36363636363637</v>
      </c>
      <c r="Y90" s="14">
        <f>IF($B90=3,$K90/2.75+$M90+$O90,$D90/2.75+$F90+$H90)</f>
        <v>472</v>
      </c>
      <c r="Z90" s="19">
        <f>IF($B90=3,$K90/2.75+$M90+$O90+54+6/11,IF($B90=4,$D90/2.75+$F90+$H90+54+6/11,$D90/2.75+$F90+$H90))</f>
        <v>526.5454545454545</v>
      </c>
      <c r="AA90" s="12">
        <f>IF($B90=3,$K90/2.75+$M90+$O90+80/2.75+80,IF($B91=4,$D90/2.75+$F90+$H90+80/2.75+80,$D90/2.75+$F90+$H90 + 100/2.75+80))</f>
        <v>581.09090909090901</v>
      </c>
      <c r="AB90" s="15">
        <f>FLOOR(6*($E90+$G90+$I90) +4*($D90+$F90+$H90),5)</f>
        <v>5675</v>
      </c>
      <c r="AC90" s="15">
        <f>FLOOR(IF($B90=3,6*($L90+$N90+$O90) + 4*($K90+$M90+$O90),6*($E90+$G90+$I90) +4*($D90+$F90+$H90)),5)</f>
        <v>6505</v>
      </c>
      <c r="AD90" s="15">
        <f>IF($B90=3,6*($L90+$N90+$O90) + 4*($K90+$M90+$O90) + 680,IF($B91=4,6*($E90+$G90+$I90) +4*($D90+$F90+$H90)+680,6*($E90+$G90+$I90) +4*($D90+$F90+$H90)))</f>
        <v>7188</v>
      </c>
      <c r="AE90" s="18">
        <f>FLOOR(IF($B90=3,6*($L90+$N90+$O90) + 4*($K90+$M90+$O90) + 1360,IF($B91=4,6*($E90+$G90+$I90) +4*($D90+$F90+$H90)+1360,6*($E90+$G90+$I90) +4*($D90+$F90+$H90)+1440)),5)</f>
        <v>7865</v>
      </c>
    </row>
    <row r="91" spans="1:31" ht="13.8" x14ac:dyDescent="0.25">
      <c r="A91" s="1" t="s">
        <v>19</v>
      </c>
      <c r="B91" s="2">
        <v>4</v>
      </c>
      <c r="C91" s="7" t="s">
        <v>117</v>
      </c>
      <c r="D91" s="7">
        <v>416</v>
      </c>
      <c r="E91" s="7">
        <v>120</v>
      </c>
      <c r="F91" s="7">
        <v>101</v>
      </c>
      <c r="G91" s="7">
        <v>354</v>
      </c>
      <c r="H91" s="7">
        <v>209</v>
      </c>
      <c r="I91" s="7">
        <v>303</v>
      </c>
      <c r="J91" s="7" t="str">
        <f>$C91</f>
        <v>416 / 120 / 101 / 354 / 209 / 303</v>
      </c>
      <c r="K91" s="7"/>
      <c r="L91" s="7"/>
      <c r="M91" s="7"/>
      <c r="N91" s="7"/>
      <c r="O91" s="7"/>
      <c r="P91" s="7"/>
      <c r="Q91" s="3">
        <v>416</v>
      </c>
      <c r="R91" s="4">
        <v>120</v>
      </c>
      <c r="S91" s="5">
        <v>101</v>
      </c>
      <c r="T91" s="5">
        <v>354</v>
      </c>
      <c r="U91" s="5">
        <v>209</v>
      </c>
      <c r="V91" s="6">
        <v>303</v>
      </c>
      <c r="W91" s="1" t="s">
        <v>19</v>
      </c>
      <c r="X91" s="14">
        <f>$D91/2.75+$F91+$H91</f>
        <v>461.27272727272725</v>
      </c>
      <c r="Y91" s="14">
        <f>IF($B91=3,$K91/2.75+$M91+$O91,$D91/2.75+$F91+$H91)</f>
        <v>461.27272727272725</v>
      </c>
      <c r="Z91" s="19">
        <f>IF($B91=3,$K91/2.75+$M91+$O91+54+6/11,IF($B91=4,$D91/2.75+$F91+$H91+54+6/11,$D91/2.75+$F91+$H91))</f>
        <v>515.81818181818176</v>
      </c>
      <c r="AA91" s="12">
        <f>IF($B91=3,$K91/2.75+$M91+$O91+80/2.75+80,IF($B92=4,$D91/2.75+$F91+$H91+80/2.75+80,$D91/2.75+$F91+$H91 + 100/2.75+80))</f>
        <v>570.36363636363626</v>
      </c>
      <c r="AB91" s="15">
        <f>FLOOR(6*($E91+$G91+$I91) +4*($D91+$F91+$H91),5)</f>
        <v>7565</v>
      </c>
      <c r="AC91" s="15">
        <f>FLOOR(IF($B91=3,6*($L91+$N91+$O91) + 4*($K91+$M91+$O91),6*($E91+$G91+$I91) +4*($D91+$F91+$H91)),5)</f>
        <v>7565</v>
      </c>
      <c r="AD91" s="15">
        <f>IF($B91=3,6*($L91+$N91+$O91) + 4*($K91+$M91+$O91) + 680,IF($B92=4,6*($E91+$G91+$I91) +4*($D91+$F91+$H91)+680,6*($E91+$G91+$I91) +4*($D91+$F91+$H91)))</f>
        <v>8246</v>
      </c>
      <c r="AE91" s="18">
        <f>FLOOR(IF($B91=3,6*($L91+$N91+$O91) + 4*($K91+$M91+$O91) + 1360,IF($B92=4,6*($E91+$G91+$I91) +4*($D91+$F91+$H91)+1360,6*($E91+$G91+$I91) +4*($D91+$F91+$H91)+1440)),5)</f>
        <v>8925</v>
      </c>
    </row>
    <row r="92" spans="1:31" ht="13.8" x14ac:dyDescent="0.25">
      <c r="A92" s="1" t="s">
        <v>9</v>
      </c>
      <c r="B92" s="2">
        <v>4</v>
      </c>
      <c r="C92" s="7" t="s">
        <v>184</v>
      </c>
      <c r="D92" s="7">
        <v>485</v>
      </c>
      <c r="E92" s="7">
        <v>142</v>
      </c>
      <c r="F92" s="7">
        <v>120</v>
      </c>
      <c r="G92" s="7">
        <v>340</v>
      </c>
      <c r="H92" s="7">
        <v>161</v>
      </c>
      <c r="I92" s="7">
        <v>369</v>
      </c>
      <c r="J92" s="7" t="str">
        <f>$C92</f>
        <v>485 / 142 / 120 / 340 / 161 / 369</v>
      </c>
      <c r="K92" s="7"/>
      <c r="L92" s="7"/>
      <c r="M92" s="7"/>
      <c r="N92" s="7"/>
      <c r="O92" s="7"/>
      <c r="P92" s="7"/>
      <c r="Q92" s="3">
        <v>485</v>
      </c>
      <c r="R92" s="4">
        <v>142</v>
      </c>
      <c r="S92" s="5">
        <v>120</v>
      </c>
      <c r="T92" s="5">
        <v>340</v>
      </c>
      <c r="U92" s="5">
        <v>161</v>
      </c>
      <c r="V92" s="6">
        <v>369</v>
      </c>
      <c r="W92" s="1" t="s">
        <v>9</v>
      </c>
      <c r="X92" s="14">
        <f>$D92/2.75+$F92+$H92</f>
        <v>457.36363636363637</v>
      </c>
      <c r="Y92" s="14">
        <f>IF($B92=3,$K92/2.75+$M92+$O92,$D92/2.75+$F92+$H92)</f>
        <v>457.36363636363637</v>
      </c>
      <c r="Z92" s="19">
        <f>IF($B92=3,$K92/2.75+$M92+$O92+54+6/11,IF($B92=4,$D92/2.75+$F92+$H92+54+6/11,$D92/2.75+$F92+$H92))</f>
        <v>511.90909090909093</v>
      </c>
      <c r="AA92" s="12">
        <f>IF($B92=3,$K92/2.75+$M92+$O92+80/2.75+80,IF($B93=4,$D92/2.75+$F92+$H92+80/2.75+80,$D92/2.75+$F92+$H92 + 100/2.75+80))</f>
        <v>573.72727272727275</v>
      </c>
      <c r="AB92" s="15">
        <f>FLOOR(6*($E92+$G92+$I92) +4*($D92+$F92+$H92),5)</f>
        <v>8170</v>
      </c>
      <c r="AC92" s="15">
        <f>FLOOR(IF($B92=3,6*($L92+$N92+$O92) + 4*($K92+$M92+$O92),6*($E92+$G92+$I92) +4*($D92+$F92+$H92)),5)</f>
        <v>8170</v>
      </c>
      <c r="AD92" s="15">
        <f>IF($B92=3,6*($L92+$N92+$O92) + 4*($K92+$M92+$O92) + 680,IF($B93=4,6*($E92+$G92+$I92) +4*($D92+$F92+$H92)+680,6*($E92+$G92+$I92) +4*($D92+$F92+$H92)))</f>
        <v>8170</v>
      </c>
      <c r="AE92" s="18">
        <f>FLOOR(IF($B92=3,6*($L92+$N92+$O92) + 4*($K92+$M92+$O92) + 1360,IF($B93=4,6*($E92+$G92+$I92) +4*($D92+$F92+$H92)+1360,6*($E92+$G92+$I92) +4*($D92+$F92+$H92)+1440)),5)</f>
        <v>9610</v>
      </c>
    </row>
    <row r="93" spans="1:31" ht="13.8" x14ac:dyDescent="0.25">
      <c r="A93" s="1" t="s">
        <v>238</v>
      </c>
      <c r="B93" s="2">
        <v>5</v>
      </c>
      <c r="C93" s="7" t="s">
        <v>239</v>
      </c>
      <c r="D93" s="7">
        <v>506</v>
      </c>
      <c r="E93" s="7">
        <v>347</v>
      </c>
      <c r="F93" s="7">
        <v>136</v>
      </c>
      <c r="G93" s="7">
        <v>347</v>
      </c>
      <c r="H93" s="7">
        <v>136</v>
      </c>
      <c r="I93" s="7">
        <v>234</v>
      </c>
      <c r="J93" s="7" t="str">
        <f>$C93</f>
        <v>506 / 347 / 136 / 347 / 136 / 234</v>
      </c>
      <c r="K93" s="7"/>
      <c r="L93" s="7"/>
      <c r="M93" s="7"/>
      <c r="N93" s="7"/>
      <c r="O93" s="7"/>
      <c r="P93" s="7"/>
      <c r="Q93" s="3">
        <v>506</v>
      </c>
      <c r="R93" s="4">
        <v>347</v>
      </c>
      <c r="S93" s="5">
        <v>136</v>
      </c>
      <c r="T93" s="5">
        <v>347</v>
      </c>
      <c r="U93" s="5">
        <v>136</v>
      </c>
      <c r="V93" s="6">
        <v>234</v>
      </c>
      <c r="W93" s="1" t="s">
        <v>238</v>
      </c>
      <c r="X93" s="14">
        <f>$D93/2.75+$F93+$H93</f>
        <v>456</v>
      </c>
      <c r="Y93" s="14">
        <f>IF($B93=3,$K93/2.75+$M93+$O93,$D93/2.75+$F93+$H93)</f>
        <v>456</v>
      </c>
      <c r="Z93" s="19">
        <f>IF($B93=3,$K93/2.75+$M93+$O93+54+6/11,IF($B93=4,$D93/2.75+$F93+$H93+54+6/11,$D93/2.75+$F93+$H93))</f>
        <v>456</v>
      </c>
      <c r="AA93" s="12">
        <f>IF($B93=3,$K93/2.75+$M93+$O93+80/2.75+80,IF($B94=4,$D93/2.75+$F93+$H93+80/2.75+80,$D93/2.75+$F93+$H93 + 100/2.75+80))</f>
        <v>565.09090909090901</v>
      </c>
      <c r="AB93" s="15">
        <f>FLOOR(6*($E93+$G93+$I93) +4*($D93+$F93+$H93),5)</f>
        <v>8680</v>
      </c>
      <c r="AC93" s="15">
        <f>FLOOR(IF($B93=3,6*($L93+$N93+$O93) + 4*($K93+$M93+$O93),6*($E93+$G93+$I93) +4*($D93+$F93+$H93)),5)</f>
        <v>8680</v>
      </c>
      <c r="AD93" s="15">
        <f>IF($B93=3,6*($L93+$N93+$O93) + 4*($K93+$M93+$O93) + 680,IF($B94=4,6*($E93+$G93+$I93) +4*($D93+$F93+$H93)+680,6*($E93+$G93+$I93) +4*($D93+$F93+$H93)))</f>
        <v>9360</v>
      </c>
      <c r="AE93" s="18">
        <f>FLOOR(IF($B93=3,6*($L93+$N93+$O93) + 4*($K93+$M93+$O93) + 1360,IF($B94=4,6*($E93+$G93+$I93) +4*($D93+$F93+$H93)+1360,6*($E93+$G93+$I93) +4*($D93+$F93+$H93)+1440)),5)</f>
        <v>10040</v>
      </c>
    </row>
    <row r="94" spans="1:31" ht="13.8" x14ac:dyDescent="0.25">
      <c r="A94" s="1" t="s">
        <v>213</v>
      </c>
      <c r="B94" s="2">
        <v>4</v>
      </c>
      <c r="C94" s="7" t="s">
        <v>214</v>
      </c>
      <c r="D94" s="7">
        <v>414</v>
      </c>
      <c r="E94" s="7">
        <v>86</v>
      </c>
      <c r="F94" s="7">
        <v>143</v>
      </c>
      <c r="G94" s="7">
        <v>323</v>
      </c>
      <c r="H94" s="7">
        <v>168</v>
      </c>
      <c r="I94" s="7">
        <v>248</v>
      </c>
      <c r="J94" s="7" t="str">
        <f>$C94</f>
        <v>414 / 86 / 143 / 323 / 168 / 248</v>
      </c>
      <c r="K94" s="7"/>
      <c r="L94" s="7"/>
      <c r="M94" s="7"/>
      <c r="N94" s="7"/>
      <c r="O94" s="7"/>
      <c r="P94" s="7"/>
      <c r="Q94" s="3">
        <v>414</v>
      </c>
      <c r="R94" s="4">
        <v>86</v>
      </c>
      <c r="S94" s="5">
        <v>143</v>
      </c>
      <c r="T94" s="5">
        <v>323</v>
      </c>
      <c r="U94" s="5">
        <v>168</v>
      </c>
      <c r="V94" s="6">
        <v>248</v>
      </c>
      <c r="W94" s="1" t="s">
        <v>213</v>
      </c>
      <c r="X94" s="14">
        <f>$D94/2.75+$F94+$H94</f>
        <v>461.5454545454545</v>
      </c>
      <c r="Y94" s="14">
        <f>IF($B94=3,$K94/2.75+$M94+$O94,$D94/2.75+$F94+$H94)</f>
        <v>461.5454545454545</v>
      </c>
      <c r="Z94" s="19">
        <f>IF($B94=3,$K94/2.75+$M94+$O94+54+6/11,IF($B94=4,$D94/2.75+$F94+$H94+54+6/11,$D94/2.75+$F94+$H94))</f>
        <v>516.09090909090901</v>
      </c>
      <c r="AA94" s="12">
        <f>IF($B94=3,$K94/2.75+$M94+$O94+80/2.75+80,IF($B95=4,$D94/2.75+$F94+$H94+80/2.75+80,$D94/2.75+$F94+$H94 + 100/2.75+80))</f>
        <v>577.90909090909088</v>
      </c>
      <c r="AB94" s="15">
        <f>FLOOR(6*($E94+$G94+$I94) +4*($D94+$F94+$H94),5)</f>
        <v>6840</v>
      </c>
      <c r="AC94" s="15">
        <f>FLOOR(IF($B94=3,6*($L94+$N94+$O94) + 4*($K94+$M94+$O94),6*($E94+$G94+$I94) +4*($D94+$F94+$H94)),5)</f>
        <v>6840</v>
      </c>
      <c r="AD94" s="15">
        <f>IF($B94=3,6*($L94+$N94+$O94) + 4*($K94+$M94+$O94) + 680,IF($B95=4,6*($E94+$G94+$I94) +4*($D94+$F94+$H94)+680,6*($E94+$G94+$I94) +4*($D94+$F94+$H94)))</f>
        <v>6842</v>
      </c>
      <c r="AE94" s="18">
        <f>FLOOR(IF($B94=3,6*($L94+$N94+$O94) + 4*($K94+$M94+$O94) + 1360,IF($B95=4,6*($E94+$G94+$I94) +4*($D94+$F94+$H94)+1360,6*($E94+$G94+$I94) +4*($D94+$F94+$H94)+1440)),5)</f>
        <v>8280</v>
      </c>
    </row>
    <row r="95" spans="1:31" ht="13.8" x14ac:dyDescent="0.25">
      <c r="A95" s="1" t="s">
        <v>199</v>
      </c>
      <c r="B95" s="2">
        <v>3</v>
      </c>
      <c r="C95" s="7" t="s">
        <v>200</v>
      </c>
      <c r="D95" s="7">
        <v>431</v>
      </c>
      <c r="E95" s="7">
        <v>260</v>
      </c>
      <c r="F95" s="7">
        <v>136</v>
      </c>
      <c r="G95" s="7">
        <v>65</v>
      </c>
      <c r="H95" s="7">
        <v>102</v>
      </c>
      <c r="I95" s="7">
        <v>165</v>
      </c>
      <c r="J95" s="7" t="s">
        <v>201</v>
      </c>
      <c r="K95" s="7">
        <v>483</v>
      </c>
      <c r="L95" s="7">
        <v>287</v>
      </c>
      <c r="M95" s="7">
        <v>160</v>
      </c>
      <c r="N95" s="7">
        <v>87</v>
      </c>
      <c r="O95" s="7">
        <v>125</v>
      </c>
      <c r="P95" s="7">
        <v>190</v>
      </c>
      <c r="Q95" s="3">
        <v>431</v>
      </c>
      <c r="R95" s="4">
        <v>260</v>
      </c>
      <c r="S95" s="5">
        <v>136</v>
      </c>
      <c r="T95" s="5">
        <v>65</v>
      </c>
      <c r="U95" s="5">
        <v>102</v>
      </c>
      <c r="V95" s="6">
        <v>165</v>
      </c>
      <c r="W95" s="1" t="s">
        <v>199</v>
      </c>
      <c r="X95" s="14">
        <f>$D95/2.75+$F95+$H95</f>
        <v>394.72727272727275</v>
      </c>
      <c r="Y95" s="14">
        <f>IF($B95=3,$K95/2.75+$M95+$O95,$D95/2.75+$F95+$H95)</f>
        <v>460.63636363636363</v>
      </c>
      <c r="Z95" s="19">
        <f>IF($B95=3,$K95/2.75+$M95+$O95+54+6/11,IF($B95=4,$D95/2.75+$F95+$H95+54+6/11,$D95/2.75+$F95+$H95))</f>
        <v>515.18181818181813</v>
      </c>
      <c r="AA95" s="12">
        <f>IF($B95=3,$K95/2.75+$M95+$O95+80/2.75+80,IF($B96=4,$D95/2.75+$F95+$H95+80/2.75+80,$D95/2.75+$F95+$H95 + 100/2.75+80))</f>
        <v>569.72727272727275</v>
      </c>
      <c r="AB95" s="15">
        <f>FLOOR(6*($E95+$G95+$I95) +4*($D95+$F95+$H95),5)</f>
        <v>5615</v>
      </c>
      <c r="AC95" s="15">
        <f>FLOOR(IF($B95=3,6*($L95+$N95+$O95) + 4*($K95+$M95+$O95),6*($E95+$G95+$I95) +4*($D95+$F95+$H95)),5)</f>
        <v>6065</v>
      </c>
      <c r="AD95" s="15">
        <f>IF($B95=3,6*($L95+$N95+$O95) + 4*($K95+$M95+$O95) + 680,IF($B96=4,6*($E95+$G95+$I95) +4*($D95+$F95+$H95)+680,6*($E95+$G95+$I95) +4*($D95+$F95+$H95)))</f>
        <v>6746</v>
      </c>
      <c r="AE95" s="18">
        <f>FLOOR(IF($B95=3,6*($L95+$N95+$O95) + 4*($K95+$M95+$O95) + 1360,IF($B96=4,6*($E95+$G95+$I95) +4*($D95+$F95+$H95)+1360,6*($E95+$G95+$I95) +4*($D95+$F95+$H95)+1440)),5)</f>
        <v>7425</v>
      </c>
    </row>
    <row r="96" spans="1:31" ht="13.8" x14ac:dyDescent="0.25">
      <c r="A96" s="1" t="s">
        <v>22</v>
      </c>
      <c r="B96" s="2">
        <v>4</v>
      </c>
      <c r="C96" s="7" t="s">
        <v>116</v>
      </c>
      <c r="D96" s="7">
        <v>592</v>
      </c>
      <c r="E96" s="7">
        <v>295</v>
      </c>
      <c r="F96" s="7">
        <v>110</v>
      </c>
      <c r="G96" s="7">
        <v>120</v>
      </c>
      <c r="H96" s="7">
        <v>127</v>
      </c>
      <c r="I96" s="7">
        <v>268</v>
      </c>
      <c r="J96" s="7" t="str">
        <f>$C96</f>
        <v>592 / 295 / 110 / 120 / 127 / 268</v>
      </c>
      <c r="K96" s="7"/>
      <c r="L96" s="7"/>
      <c r="M96" s="7"/>
      <c r="N96" s="7"/>
      <c r="O96" s="7"/>
      <c r="P96" s="7"/>
      <c r="Q96" s="3">
        <v>592</v>
      </c>
      <c r="R96" s="4">
        <v>295</v>
      </c>
      <c r="S96" s="5">
        <v>110</v>
      </c>
      <c r="T96" s="5">
        <v>120</v>
      </c>
      <c r="U96" s="5">
        <v>127</v>
      </c>
      <c r="V96" s="6">
        <v>268</v>
      </c>
      <c r="W96" s="1" t="s">
        <v>22</v>
      </c>
      <c r="X96" s="14">
        <f>$D96/2.75+$F96+$H96</f>
        <v>452.27272727272725</v>
      </c>
      <c r="Y96" s="14">
        <f>IF($B96=3,$K96/2.75+$M96+$O96,$D96/2.75+$F96+$H96)</f>
        <v>452.27272727272725</v>
      </c>
      <c r="Z96" s="19">
        <f>IF($B96=3,$K96/2.75+$M96+$O96+54+6/11,IF($B96=4,$D96/2.75+$F96+$H96+54+6/11,$D96/2.75+$F96+$H96))</f>
        <v>506.81818181818181</v>
      </c>
      <c r="AA96" s="12">
        <f>IF($B96=3,$K96/2.75+$M96+$O96+80/2.75+80,IF($B97=4,$D96/2.75+$F96+$H96+80/2.75+80,$D96/2.75+$F96+$H96 + 100/2.75+80))</f>
        <v>561.36363636363626</v>
      </c>
      <c r="AB96" s="15">
        <f>FLOOR(6*($E96+$G96+$I96) +4*($D96+$F96+$H96),5)</f>
        <v>7410</v>
      </c>
      <c r="AC96" s="15">
        <f>FLOOR(IF($B96=3,6*($L96+$N96+$O96) + 4*($K96+$M96+$O96),6*($E96+$G96+$I96) +4*($D96+$F96+$H96)),5)</f>
        <v>7410</v>
      </c>
      <c r="AD96" s="15">
        <f>IF($B96=3,6*($L96+$N96+$O96) + 4*($K96+$M96+$O96) + 680,IF($B97=4,6*($E96+$G96+$I96) +4*($D96+$F96+$H96)+680,6*($E96+$G96+$I96) +4*($D96+$F96+$H96)))</f>
        <v>8094</v>
      </c>
      <c r="AE96" s="18">
        <f>FLOOR(IF($B96=3,6*($L96+$N96+$O96) + 4*($K96+$M96+$O96) + 1360,IF($B97=4,6*($E96+$G96+$I96) +4*($D96+$F96+$H96)+1360,6*($E96+$G96+$I96) +4*($D96+$F96+$H96)+1440)),5)</f>
        <v>8770</v>
      </c>
    </row>
    <row r="97" spans="1:31" ht="13.8" x14ac:dyDescent="0.25">
      <c r="A97" s="1" t="s">
        <v>84</v>
      </c>
      <c r="B97" s="2">
        <v>4</v>
      </c>
      <c r="C97" s="7" t="s">
        <v>85</v>
      </c>
      <c r="D97" s="7">
        <v>480</v>
      </c>
      <c r="E97" s="7">
        <v>325</v>
      </c>
      <c r="F97" s="7">
        <v>161</v>
      </c>
      <c r="G97" s="7">
        <v>120</v>
      </c>
      <c r="H97" s="7">
        <v>124</v>
      </c>
      <c r="I97" s="7">
        <v>369</v>
      </c>
      <c r="J97" s="7" t="str">
        <f>$C97</f>
        <v>480 / 325 / 161 / 120 / 124 / 369</v>
      </c>
      <c r="K97" s="7"/>
      <c r="L97" s="7"/>
      <c r="M97" s="7"/>
      <c r="N97" s="7"/>
      <c r="O97" s="7"/>
      <c r="P97" s="7"/>
      <c r="Q97" s="3">
        <v>480</v>
      </c>
      <c r="R97" s="4">
        <v>325</v>
      </c>
      <c r="S97" s="5">
        <v>161</v>
      </c>
      <c r="T97" s="5">
        <v>120</v>
      </c>
      <c r="U97" s="5">
        <v>124</v>
      </c>
      <c r="V97" s="6">
        <v>369</v>
      </c>
      <c r="W97" s="1" t="s">
        <v>84</v>
      </c>
      <c r="X97" s="14">
        <f>$D97/2.75+$F97+$H97</f>
        <v>459.5454545454545</v>
      </c>
      <c r="Y97" s="14">
        <f>IF($B97=3,$K97/2.75+$M97+$O97,$D97/2.75+$F97+$H97)</f>
        <v>459.5454545454545</v>
      </c>
      <c r="Z97" s="19">
        <f>IF($B97=3,$K97/2.75+$M97+$O97+54+6/11,IF($B97=4,$D97/2.75+$F97+$H97+54+6/11,$D97/2.75+$F97+$H97))</f>
        <v>514.09090909090901</v>
      </c>
      <c r="AA97" s="12">
        <f>IF($B97=3,$K97/2.75+$M97+$O97+80/2.75+80,IF($B98=4,$D97/2.75+$F97+$H97+80/2.75+80,$D97/2.75+$F97+$H97 + 100/2.75+80))</f>
        <v>568.63636363636351</v>
      </c>
      <c r="AB97" s="15">
        <f>FLOOR(6*($E97+$G97+$I97) +4*($D97+$F97+$H97),5)</f>
        <v>7940</v>
      </c>
      <c r="AC97" s="15">
        <f>FLOOR(IF($B97=3,6*($L97+$N97+$O97) + 4*($K97+$M97+$O97),6*($E97+$G97+$I97) +4*($D97+$F97+$H97)),5)</f>
        <v>7940</v>
      </c>
      <c r="AD97" s="15">
        <f>IF($B97=3,6*($L97+$N97+$O97) + 4*($K97+$M97+$O97) + 680,IF($B98=4,6*($E97+$G97+$I97) +4*($D97+$F97+$H97)+680,6*($E97+$G97+$I97) +4*($D97+$F97+$H97)))</f>
        <v>8624</v>
      </c>
      <c r="AE97" s="18">
        <f>FLOOR(IF($B97=3,6*($L97+$N97+$O97) + 4*($K97+$M97+$O97) + 1360,IF($B98=4,6*($E97+$G97+$I97) +4*($D97+$F97+$H97)+1360,6*($E97+$G97+$I97) +4*($D97+$F97+$H97)+1440)),5)</f>
        <v>9300</v>
      </c>
    </row>
    <row r="98" spans="1:31" ht="13.8" x14ac:dyDescent="0.25">
      <c r="A98" s="1" t="s">
        <v>12</v>
      </c>
      <c r="B98" s="2">
        <v>4</v>
      </c>
      <c r="C98" s="7" t="s">
        <v>83</v>
      </c>
      <c r="D98" s="7">
        <v>468</v>
      </c>
      <c r="E98" s="7">
        <v>306</v>
      </c>
      <c r="F98" s="7">
        <v>158</v>
      </c>
      <c r="G98" s="7">
        <v>118</v>
      </c>
      <c r="H98" s="7">
        <v>122</v>
      </c>
      <c r="I98" s="7">
        <v>355</v>
      </c>
      <c r="J98" s="7" t="str">
        <f>$C98</f>
        <v>468 / 306 / 158 / 118 / 122 / 355</v>
      </c>
      <c r="K98" s="7"/>
      <c r="L98" s="7"/>
      <c r="M98" s="7"/>
      <c r="N98" s="7"/>
      <c r="O98" s="7"/>
      <c r="P98" s="7"/>
      <c r="Q98" s="3">
        <v>468</v>
      </c>
      <c r="R98" s="4">
        <v>306</v>
      </c>
      <c r="S98" s="5">
        <v>158</v>
      </c>
      <c r="T98" s="5">
        <v>118</v>
      </c>
      <c r="U98" s="5">
        <v>122</v>
      </c>
      <c r="V98" s="6">
        <v>355</v>
      </c>
      <c r="W98" s="1" t="s">
        <v>12</v>
      </c>
      <c r="X98" s="14">
        <f>$D98/2.75+$F98+$H98</f>
        <v>450.18181818181819</v>
      </c>
      <c r="Y98" s="14">
        <f>IF($B98=3,$K98/2.75+$M98+$O98,$D98/2.75+$F98+$H98)</f>
        <v>450.18181818181819</v>
      </c>
      <c r="Z98" s="19">
        <f>IF($B98=3,$K98/2.75+$M98+$O98+54+6/11,IF($B98=4,$D98/2.75+$F98+$H98+54+6/11,$D98/2.75+$F98+$H98))</f>
        <v>504.72727272727275</v>
      </c>
      <c r="AA98" s="12">
        <f>IF($B98=3,$K98/2.75+$M98+$O98+80/2.75+80,IF($B99=4,$D98/2.75+$F98+$H98+80/2.75+80,$D98/2.75+$F98+$H98 + 100/2.75+80))</f>
        <v>566.5454545454545</v>
      </c>
      <c r="AB98" s="15">
        <f>FLOOR(6*($E98+$G98+$I98) +4*($D98+$F98+$H98),5)</f>
        <v>7665</v>
      </c>
      <c r="AC98" s="15">
        <f>FLOOR(IF($B98=3,6*($L98+$N98+$O98) + 4*($K98+$M98+$O98),6*($E98+$G98+$I98) +4*($D98+$F98+$H98)),5)</f>
        <v>7665</v>
      </c>
      <c r="AD98" s="15">
        <f>IF($B98=3,6*($L98+$N98+$O98) + 4*($K98+$M98+$O98) + 680,IF($B99=4,6*($E98+$G98+$I98) +4*($D98+$F98+$H98)+680,6*($E98+$G98+$I98) +4*($D98+$F98+$H98)))</f>
        <v>7666</v>
      </c>
      <c r="AE98" s="18">
        <f>FLOOR(IF($B98=3,6*($L98+$N98+$O98) + 4*($K98+$M98+$O98) + 1360,IF($B99=4,6*($E98+$G98+$I98) +4*($D98+$F98+$H98)+1360,6*($E98+$G98+$I98) +4*($D98+$F98+$H98)+1440)),5)</f>
        <v>9105</v>
      </c>
    </row>
    <row r="99" spans="1:31" ht="13.8" x14ac:dyDescent="0.25">
      <c r="A99" s="1" t="s">
        <v>245</v>
      </c>
      <c r="B99" s="2">
        <v>5</v>
      </c>
      <c r="C99" s="7" t="s">
        <v>246</v>
      </c>
      <c r="D99" s="7">
        <v>473</v>
      </c>
      <c r="E99" s="7">
        <v>121</v>
      </c>
      <c r="F99" s="7">
        <v>123</v>
      </c>
      <c r="G99" s="7">
        <v>323</v>
      </c>
      <c r="H99" s="7">
        <v>161</v>
      </c>
      <c r="I99" s="7">
        <v>304</v>
      </c>
      <c r="J99" s="7" t="str">
        <f>$C99</f>
        <v>473 / 121 / 123 / 323 / 161 / 304</v>
      </c>
      <c r="K99" s="7"/>
      <c r="L99" s="7"/>
      <c r="M99" s="7"/>
      <c r="N99" s="7"/>
      <c r="O99" s="7"/>
      <c r="P99" s="7"/>
      <c r="Q99" s="3">
        <v>473</v>
      </c>
      <c r="R99" s="4">
        <v>121</v>
      </c>
      <c r="S99" s="5">
        <v>123</v>
      </c>
      <c r="T99" s="5">
        <v>323</v>
      </c>
      <c r="U99" s="5">
        <v>161</v>
      </c>
      <c r="V99" s="6">
        <v>304</v>
      </c>
      <c r="W99" s="1" t="s">
        <v>245</v>
      </c>
      <c r="X99" s="14">
        <f>$D99/2.75+$F99+$H99</f>
        <v>456</v>
      </c>
      <c r="Y99" s="14">
        <f>IF($B99=3,$K99/2.75+$M99+$O99,$D99/2.75+$F99+$H99)</f>
        <v>456</v>
      </c>
      <c r="Z99" s="19">
        <f>IF($B99=3,$K99/2.75+$M99+$O99+54+6/11,IF($B99=4,$D99/2.75+$F99+$H99+54+6/11,$D99/2.75+$F99+$H99))</f>
        <v>456</v>
      </c>
      <c r="AA99" s="12">
        <f>IF($B99=3,$K99/2.75+$M99+$O99+80/2.75+80,IF($B100=4,$D99/2.75+$F99+$H99+80/2.75+80,$D99/2.75+$F99+$H99 + 100/2.75+80))</f>
        <v>565.09090909090901</v>
      </c>
      <c r="AB99" s="15">
        <f>FLOOR(6*($E99+$G99+$I99) +4*($D99+$F99+$H99),5)</f>
        <v>7515</v>
      </c>
      <c r="AC99" s="15">
        <f>FLOOR(IF($B99=3,6*($L99+$N99+$O99) + 4*($K99+$M99+$O99),6*($E99+$G99+$I99) +4*($D99+$F99+$H99)),5)</f>
        <v>7515</v>
      </c>
      <c r="AD99" s="15">
        <f>IF($B99=3,6*($L99+$N99+$O99) + 4*($K99+$M99+$O99) + 680,IF($B100=4,6*($E99+$G99+$I99) +4*($D99+$F99+$H99)+680,6*($E99+$G99+$I99) +4*($D99+$F99+$H99)))</f>
        <v>8196</v>
      </c>
      <c r="AE99" s="18">
        <f>FLOOR(IF($B99=3,6*($L99+$N99+$O99) + 4*($K99+$M99+$O99) + 1360,IF($B100=4,6*($E99+$G99+$I99) +4*($D99+$F99+$H99)+1360,6*($E99+$G99+$I99) +4*($D99+$F99+$H99)+1440)),5)</f>
        <v>8875</v>
      </c>
    </row>
    <row r="100" spans="1:31" ht="13.8" x14ac:dyDescent="0.25">
      <c r="A100" s="1" t="s">
        <v>42</v>
      </c>
      <c r="B100" s="2">
        <v>4</v>
      </c>
      <c r="C100" s="7" t="s">
        <v>178</v>
      </c>
      <c r="D100" s="7">
        <v>584</v>
      </c>
      <c r="E100" s="7">
        <v>307</v>
      </c>
      <c r="F100" s="7">
        <v>126</v>
      </c>
      <c r="G100" s="7">
        <v>179</v>
      </c>
      <c r="H100" s="7">
        <v>107</v>
      </c>
      <c r="I100" s="7">
        <v>183</v>
      </c>
      <c r="J100" s="7" t="str">
        <f>$C100</f>
        <v>584 / 307 / 126 / 179 / 107 / 183</v>
      </c>
      <c r="K100" s="7"/>
      <c r="L100" s="7"/>
      <c r="M100" s="7"/>
      <c r="N100" s="7"/>
      <c r="O100" s="7"/>
      <c r="P100" s="7"/>
      <c r="Q100" s="3">
        <v>584</v>
      </c>
      <c r="R100" s="4">
        <v>307</v>
      </c>
      <c r="S100" s="5">
        <v>126</v>
      </c>
      <c r="T100" s="5">
        <v>179</v>
      </c>
      <c r="U100" s="5">
        <v>107</v>
      </c>
      <c r="V100" s="6">
        <v>183</v>
      </c>
      <c r="W100" s="1" t="s">
        <v>42</v>
      </c>
      <c r="X100" s="14">
        <f>$D100/2.75+$F100+$H100</f>
        <v>445.36363636363637</v>
      </c>
      <c r="Y100" s="14">
        <f>IF($B100=3,$K100/2.75+$M100+$O100,$D100/2.75+$F100+$H100)</f>
        <v>445.36363636363637</v>
      </c>
      <c r="Z100" s="19">
        <f>IF($B100=3,$K100/2.75+$M100+$O100+54+6/11,IF($B100=4,$D100/2.75+$F100+$H100+54+6/11,$D100/2.75+$F100+$H100))</f>
        <v>499.90909090909093</v>
      </c>
      <c r="AA100" s="12">
        <f>IF($B100=3,$K100/2.75+$M100+$O100+80/2.75+80,IF($B101=4,$D100/2.75+$F100+$H100+80/2.75+80,$D100/2.75+$F100+$H100 + 100/2.75+80))</f>
        <v>561.72727272727275</v>
      </c>
      <c r="AB100" s="15">
        <f>FLOOR(6*($E100+$G100+$I100) +4*($D100+$F100+$H100),5)</f>
        <v>7280</v>
      </c>
      <c r="AC100" s="15">
        <f>FLOOR(IF($B100=3,6*($L100+$N100+$O100) + 4*($K100+$M100+$O100),6*($E100+$G100+$I100) +4*($D100+$F100+$H100)),5)</f>
        <v>7280</v>
      </c>
      <c r="AD100" s="15">
        <f>IF($B100=3,6*($L100+$N100+$O100) + 4*($K100+$M100+$O100) + 680,IF($B101=4,6*($E100+$G100+$I100) +4*($D100+$F100+$H100)+680,6*($E100+$G100+$I100) +4*($D100+$F100+$H100)))</f>
        <v>7282</v>
      </c>
      <c r="AE100" s="18">
        <f>FLOOR(IF($B100=3,6*($L100+$N100+$O100) + 4*($K100+$M100+$O100) + 1360,IF($B101=4,6*($E100+$G100+$I100) +4*($D100+$F100+$H100)+1360,6*($E100+$G100+$I100) +4*($D100+$F100+$H100)+1440)),5)</f>
        <v>8720</v>
      </c>
    </row>
    <row r="101" spans="1:31" ht="13.8" x14ac:dyDescent="0.25">
      <c r="A101" s="1" t="s">
        <v>38</v>
      </c>
      <c r="B101" s="2">
        <v>3</v>
      </c>
      <c r="C101" s="7" t="s">
        <v>88</v>
      </c>
      <c r="D101" s="7">
        <v>438</v>
      </c>
      <c r="E101" s="7">
        <v>402</v>
      </c>
      <c r="F101" s="7">
        <v>123</v>
      </c>
      <c r="G101" s="7">
        <v>314</v>
      </c>
      <c r="H101" s="7">
        <v>102</v>
      </c>
      <c r="I101" s="7">
        <v>202</v>
      </c>
      <c r="J101" s="7" t="s">
        <v>89</v>
      </c>
      <c r="K101" s="7">
        <v>490</v>
      </c>
      <c r="L101" s="7">
        <v>438</v>
      </c>
      <c r="M101" s="7">
        <v>147</v>
      </c>
      <c r="N101" s="7">
        <v>343</v>
      </c>
      <c r="O101" s="7">
        <v>125</v>
      </c>
      <c r="P101" s="7">
        <v>232</v>
      </c>
      <c r="Q101" s="3">
        <v>438</v>
      </c>
      <c r="R101" s="4">
        <v>402</v>
      </c>
      <c r="S101" s="5">
        <v>123</v>
      </c>
      <c r="T101" s="5">
        <v>314</v>
      </c>
      <c r="U101" s="5">
        <v>102</v>
      </c>
      <c r="V101" s="6">
        <v>202</v>
      </c>
      <c r="W101" s="1" t="s">
        <v>38</v>
      </c>
      <c r="X101" s="14">
        <f>$D101/2.75+$F101+$H101</f>
        <v>384.27272727272725</v>
      </c>
      <c r="Y101" s="14">
        <f>IF($B101=3,$K101/2.75+$M101+$O101,$D101/2.75+$F101+$H101)</f>
        <v>450.18181818181819</v>
      </c>
      <c r="Z101" s="19">
        <f>IF($B101=3,$K101/2.75+$M101+$O101+54+6/11,IF($B101=4,$D101/2.75+$F101+$H101+54+6/11,$D101/2.75+$F101+$H101))</f>
        <v>504.72727272727275</v>
      </c>
      <c r="AA101" s="12">
        <f>IF($B101=3,$K101/2.75+$M101+$O101+80/2.75+80,IF($B102=4,$D101/2.75+$F101+$H101+80/2.75+80,$D101/2.75+$F101+$H101 + 100/2.75+80))</f>
        <v>559.27272727272725</v>
      </c>
      <c r="AB101" s="15">
        <f>FLOOR(6*($E101+$G101+$I101) +4*($D101+$F101+$H101),5)</f>
        <v>8160</v>
      </c>
      <c r="AC101" s="15">
        <f>FLOOR(IF($B101=3,6*($L101+$N101+$O101) + 4*($K101+$M101+$O101),6*($E101+$G101+$I101) +4*($D101+$F101+$H101)),5)</f>
        <v>8480</v>
      </c>
      <c r="AD101" s="15">
        <f>IF($B101=3,6*($L101+$N101+$O101) + 4*($K101+$M101+$O101) + 680,IF($B102=4,6*($E101+$G101+$I101) +4*($D101+$F101+$H101)+680,6*($E101+$G101+$I101) +4*($D101+$F101+$H101)))</f>
        <v>9164</v>
      </c>
      <c r="AE101" s="18">
        <f>FLOOR(IF($B101=3,6*($L101+$N101+$O101) + 4*($K101+$M101+$O101) + 1360,IF($B102=4,6*($E101+$G101+$I101) +4*($D101+$F101+$H101)+1360,6*($E101+$G101+$I101) +4*($D101+$F101+$H101)+1440)),5)</f>
        <v>9840</v>
      </c>
    </row>
    <row r="102" spans="1:31" ht="13.8" x14ac:dyDescent="0.25">
      <c r="A102" s="1" t="s">
        <v>47</v>
      </c>
      <c r="B102" s="2">
        <v>3</v>
      </c>
      <c r="C102" s="7" t="s">
        <v>86</v>
      </c>
      <c r="D102" s="7">
        <v>438</v>
      </c>
      <c r="E102" s="7">
        <v>335</v>
      </c>
      <c r="F102" s="7">
        <v>123</v>
      </c>
      <c r="G102" s="7">
        <v>314</v>
      </c>
      <c r="H102" s="7">
        <v>102</v>
      </c>
      <c r="I102" s="7">
        <v>169</v>
      </c>
      <c r="J102" s="7" t="s">
        <v>87</v>
      </c>
      <c r="K102" s="7">
        <v>490</v>
      </c>
      <c r="L102" s="7">
        <v>365</v>
      </c>
      <c r="M102" s="7">
        <v>147</v>
      </c>
      <c r="N102" s="7">
        <v>343</v>
      </c>
      <c r="O102" s="7">
        <v>125</v>
      </c>
      <c r="P102" s="7">
        <v>194</v>
      </c>
      <c r="Q102" s="3">
        <v>438</v>
      </c>
      <c r="R102" s="4">
        <v>335</v>
      </c>
      <c r="S102" s="5">
        <v>123</v>
      </c>
      <c r="T102" s="5">
        <v>314</v>
      </c>
      <c r="U102" s="5">
        <v>102</v>
      </c>
      <c r="V102" s="6">
        <v>169</v>
      </c>
      <c r="W102" s="1" t="s">
        <v>47</v>
      </c>
      <c r="X102" s="14">
        <f>$D102/2.75+$F102+$H102</f>
        <v>384.27272727272725</v>
      </c>
      <c r="Y102" s="14">
        <f>IF($B102=3,$K102/2.75+$M102+$O102,$D102/2.75+$F102+$H102)</f>
        <v>450.18181818181819</v>
      </c>
      <c r="Z102" s="19">
        <f>IF($B102=3,$K102/2.75+$M102+$O102+54+6/11,IF($B102=4,$D102/2.75+$F102+$H102+54+6/11,$D102/2.75+$F102+$H102))</f>
        <v>504.72727272727275</v>
      </c>
      <c r="AA102" s="12">
        <f>IF($B102=3,$K102/2.75+$M102+$O102+80/2.75+80,IF($B103=4,$D102/2.75+$F102+$H102+80/2.75+80,$D102/2.75+$F102+$H102 + 100/2.75+80))</f>
        <v>559.27272727272725</v>
      </c>
      <c r="AB102" s="15">
        <f>FLOOR(6*($E102+$G102+$I102) +4*($D102+$F102+$H102),5)</f>
        <v>7560</v>
      </c>
      <c r="AC102" s="15">
        <f>FLOOR(IF($B102=3,6*($L102+$N102+$O102) + 4*($K102+$M102+$O102),6*($E102+$G102+$I102) +4*($D102+$F102+$H102)),5)</f>
        <v>8045</v>
      </c>
      <c r="AD102" s="15">
        <f>IF($B102=3,6*($L102+$N102+$O102) + 4*($K102+$M102+$O102) + 680,IF($B103=4,6*($E102+$G102+$I102) +4*($D102+$F102+$H102)+680,6*($E102+$G102+$I102) +4*($D102+$F102+$H102)))</f>
        <v>8726</v>
      </c>
      <c r="AE102" s="18">
        <f>FLOOR(IF($B102=3,6*($L102+$N102+$O102) + 4*($K102+$M102+$O102) + 1360,IF($B103=4,6*($E102+$G102+$I102) +4*($D102+$F102+$H102)+1360,6*($E102+$G102+$I102) +4*($D102+$F102+$H102)+1440)),5)</f>
        <v>9405</v>
      </c>
    </row>
    <row r="103" spans="1:31" ht="13.8" x14ac:dyDescent="0.25">
      <c r="A103" s="1" t="s">
        <v>251</v>
      </c>
      <c r="B103" s="2">
        <v>4</v>
      </c>
      <c r="C103" s="7" t="s">
        <v>252</v>
      </c>
      <c r="D103" s="7">
        <v>506</v>
      </c>
      <c r="E103" s="7">
        <v>125</v>
      </c>
      <c r="F103" s="7">
        <v>105</v>
      </c>
      <c r="G103" s="7">
        <v>325</v>
      </c>
      <c r="H103" s="7">
        <v>148</v>
      </c>
      <c r="I103" s="7">
        <v>157</v>
      </c>
      <c r="J103" s="7" t="str">
        <f>$C103</f>
        <v>506 / 125 / 105 / 325 / 148 / 157</v>
      </c>
      <c r="K103" s="7"/>
      <c r="L103" s="7"/>
      <c r="M103" s="7"/>
      <c r="N103" s="7"/>
      <c r="O103" s="7"/>
      <c r="P103" s="7"/>
      <c r="Q103" s="3">
        <v>506</v>
      </c>
      <c r="R103" s="4">
        <v>125</v>
      </c>
      <c r="S103" s="5">
        <v>105</v>
      </c>
      <c r="T103" s="5">
        <v>325</v>
      </c>
      <c r="U103" s="5">
        <v>148</v>
      </c>
      <c r="V103" s="6">
        <v>157</v>
      </c>
      <c r="W103" s="1" t="s">
        <v>251</v>
      </c>
      <c r="X103" s="14">
        <f>$D103/2.75+$F103+$H103</f>
        <v>437</v>
      </c>
      <c r="Y103" s="14">
        <f>IF($B103=3,$K103/2.75+$M103+$O103,$D103/2.75+$F103+$H103)</f>
        <v>437</v>
      </c>
      <c r="Z103" s="19">
        <f>IF($B103=3,$K103/2.75+$M103+$O103+54+6/11,IF($B103=4,$D103/2.75+$F103+$H103+54+6/11,$D103/2.75+$F103+$H103))</f>
        <v>491.54545454545456</v>
      </c>
      <c r="AA103" s="12">
        <f>IF($B103=3,$K103/2.75+$M103+$O103+80/2.75+80,IF($B104=4,$D103/2.75+$F103+$H103+80/2.75+80,$D103/2.75+$F103+$H103 + 100/2.75+80))</f>
        <v>546.09090909090901</v>
      </c>
      <c r="AB103" s="15">
        <f>FLOOR(6*($E103+$G103+$I103) +4*($D103+$F103+$H103),5)</f>
        <v>6675</v>
      </c>
      <c r="AC103" s="15">
        <f>FLOOR(IF($B103=3,6*($L103+$N103+$O103) + 4*($K103+$M103+$O103),6*($E103+$G103+$I103) +4*($D103+$F103+$H103)),5)</f>
        <v>6675</v>
      </c>
      <c r="AD103" s="15">
        <f>IF($B103=3,6*($L103+$N103+$O103) + 4*($K103+$M103+$O103) + 680,IF($B104=4,6*($E103+$G103+$I103) +4*($D103+$F103+$H103)+680,6*($E103+$G103+$I103) +4*($D103+$F103+$H103)))</f>
        <v>7358</v>
      </c>
      <c r="AE103" s="18">
        <f>FLOOR(IF($B103=3,6*($L103+$N103+$O103) + 4*($K103+$M103+$O103) + 1360,IF($B104=4,6*($E103+$G103+$I103) +4*($D103+$F103+$H103)+1360,6*($E103+$G103+$I103) +4*($D103+$F103+$H103)+1440)),5)</f>
        <v>8035</v>
      </c>
    </row>
    <row r="104" spans="1:31" ht="13.8" x14ac:dyDescent="0.25">
      <c r="A104" s="1" t="s">
        <v>24</v>
      </c>
      <c r="B104" s="2">
        <v>4</v>
      </c>
      <c r="C104" s="7" t="s">
        <v>75</v>
      </c>
      <c r="D104" s="7">
        <v>506</v>
      </c>
      <c r="E104" s="7">
        <v>327</v>
      </c>
      <c r="F104" s="7">
        <v>122</v>
      </c>
      <c r="G104" s="7">
        <v>327</v>
      </c>
      <c r="H104" s="7">
        <v>122</v>
      </c>
      <c r="I104" s="7">
        <v>248</v>
      </c>
      <c r="J104" s="7" t="str">
        <f>$C104</f>
        <v>506 / 327 / 122 / 327 / 122 / 248</v>
      </c>
      <c r="K104" s="7"/>
      <c r="L104" s="7"/>
      <c r="M104" s="7"/>
      <c r="N104" s="7"/>
      <c r="O104" s="7"/>
      <c r="P104" s="7"/>
      <c r="Q104" s="3">
        <v>506</v>
      </c>
      <c r="R104" s="4">
        <v>327</v>
      </c>
      <c r="S104" s="5">
        <v>122</v>
      </c>
      <c r="T104" s="5">
        <v>327</v>
      </c>
      <c r="U104" s="5">
        <v>122</v>
      </c>
      <c r="V104" s="6">
        <v>248</v>
      </c>
      <c r="W104" s="1" t="s">
        <v>24</v>
      </c>
      <c r="X104" s="14">
        <f>$D104/2.75+$F104+$H104</f>
        <v>428</v>
      </c>
      <c r="Y104" s="14">
        <f>IF($B104=3,$K104/2.75+$M104+$O104,$D104/2.75+$F104+$H104)</f>
        <v>428</v>
      </c>
      <c r="Z104" s="19">
        <f>IF($B104=3,$K104/2.75+$M104+$O104+54+6/11,IF($B104=4,$D104/2.75+$F104+$H104+54+6/11,$D104/2.75+$F104+$H104))</f>
        <v>482.54545454545456</v>
      </c>
      <c r="AA104" s="12">
        <f>IF($B104=3,$K104/2.75+$M104+$O104+80/2.75+80,IF($B105=4,$D104/2.75+$F104+$H104+80/2.75+80,$D104/2.75+$F104+$H104 + 100/2.75+80))</f>
        <v>537.09090909090901</v>
      </c>
      <c r="AB104" s="15">
        <f>FLOOR(6*($E104+$G104+$I104) +4*($D104+$F104+$H104),5)</f>
        <v>8410</v>
      </c>
      <c r="AC104" s="15">
        <f>FLOOR(IF($B104=3,6*($L104+$N104+$O104) + 4*($K104+$M104+$O104),6*($E104+$G104+$I104) +4*($D104+$F104+$H104)),5)</f>
        <v>8410</v>
      </c>
      <c r="AD104" s="15">
        <f>IF($B104=3,6*($L104+$N104+$O104) + 4*($K104+$M104+$O104) + 680,IF($B105=4,6*($E104+$G104+$I104) +4*($D104+$F104+$H104)+680,6*($E104+$G104+$I104) +4*($D104+$F104+$H104)))</f>
        <v>9092</v>
      </c>
      <c r="AE104" s="18">
        <f>FLOOR(IF($B104=3,6*($L104+$N104+$O104) + 4*($K104+$M104+$O104) + 1360,IF($B105=4,6*($E104+$G104+$I104) +4*($D104+$F104+$H104)+1360,6*($E104+$G104+$I104) +4*($D104+$F104+$H104)+1440)),5)</f>
        <v>9770</v>
      </c>
    </row>
    <row r="105" spans="1:31" ht="13.8" x14ac:dyDescent="0.25">
      <c r="A105" s="1" t="s">
        <v>35</v>
      </c>
      <c r="B105" s="2">
        <v>4</v>
      </c>
      <c r="C105" s="7" t="s">
        <v>113</v>
      </c>
      <c r="D105" s="7">
        <v>460</v>
      </c>
      <c r="E105" s="7">
        <v>114</v>
      </c>
      <c r="F105" s="7">
        <v>105</v>
      </c>
      <c r="G105" s="7">
        <v>356</v>
      </c>
      <c r="H105" s="7">
        <v>147</v>
      </c>
      <c r="I105" s="7">
        <v>222</v>
      </c>
      <c r="J105" s="7" t="str">
        <f>$C105</f>
        <v>460 / 114 / 105 / 356 / 147 / 222</v>
      </c>
      <c r="K105" s="7"/>
      <c r="L105" s="7"/>
      <c r="M105" s="7"/>
      <c r="N105" s="7"/>
      <c r="O105" s="7"/>
      <c r="P105" s="7"/>
      <c r="Q105" s="3">
        <v>460</v>
      </c>
      <c r="R105" s="4">
        <v>114</v>
      </c>
      <c r="S105" s="5">
        <v>105</v>
      </c>
      <c r="T105" s="5">
        <v>356</v>
      </c>
      <c r="U105" s="5">
        <v>147</v>
      </c>
      <c r="V105" s="6">
        <v>222</v>
      </c>
      <c r="W105" s="1" t="s">
        <v>35</v>
      </c>
      <c r="X105" s="14">
        <f>$D105/2.75+$F105+$H105</f>
        <v>419.27272727272725</v>
      </c>
      <c r="Y105" s="14">
        <f>IF($B105=3,$K105/2.75+$M105+$O105,$D105/2.75+$F105+$H105)</f>
        <v>419.27272727272725</v>
      </c>
      <c r="Z105" s="19">
        <f>IF($B105=3,$K105/2.75+$M105+$O105+54+6/11,IF($B105=4,$D105/2.75+$F105+$H105+54+6/11,$D105/2.75+$F105+$H105))</f>
        <v>473.81818181818181</v>
      </c>
      <c r="AA105" s="12">
        <f>IF($B105=3,$K105/2.75+$M105+$O105+80/2.75+80,IF($B106=4,$D105/2.75+$F105+$H105+80/2.75+80,$D105/2.75+$F105+$H105 + 100/2.75+80))</f>
        <v>535.63636363636363</v>
      </c>
      <c r="AB105" s="15">
        <f>FLOOR(6*($E105+$G105+$I105) +4*($D105+$F105+$H105),5)</f>
        <v>7000</v>
      </c>
      <c r="AC105" s="15">
        <f>FLOOR(IF($B105=3,6*($L105+$N105+$O105) + 4*($K105+$M105+$O105),6*($E105+$G105+$I105) +4*($D105+$F105+$H105)),5)</f>
        <v>7000</v>
      </c>
      <c r="AD105" s="15">
        <f>IF($B105=3,6*($L105+$N105+$O105) + 4*($K105+$M105+$O105) + 680,IF($B106=4,6*($E105+$G105+$I105) +4*($D105+$F105+$H105)+680,6*($E105+$G105+$I105) +4*($D105+$F105+$H105)))</f>
        <v>7000</v>
      </c>
      <c r="AE105" s="18">
        <f>FLOOR(IF($B105=3,6*($L105+$N105+$O105) + 4*($K105+$M105+$O105) + 1360,IF($B106=4,6*($E105+$G105+$I105) +4*($D105+$F105+$H105)+1360,6*($E105+$G105+$I105) +4*($D105+$F105+$H105)+1440)),5)</f>
        <v>8440</v>
      </c>
    </row>
    <row r="106" spans="1:31" ht="13.8" x14ac:dyDescent="0.25">
      <c r="A106" s="9" t="s">
        <v>7</v>
      </c>
      <c r="B106" s="2">
        <v>3</v>
      </c>
      <c r="C106" s="7" t="s">
        <v>156</v>
      </c>
      <c r="D106" s="7">
        <v>446</v>
      </c>
      <c r="E106" s="7">
        <v>400</v>
      </c>
      <c r="F106" s="7">
        <v>84</v>
      </c>
      <c r="G106" s="7">
        <v>120</v>
      </c>
      <c r="H106" s="7">
        <v>104</v>
      </c>
      <c r="I106" s="7">
        <v>376</v>
      </c>
      <c r="J106" s="7" t="s">
        <v>157</v>
      </c>
      <c r="K106" s="7">
        <v>498</v>
      </c>
      <c r="L106" s="7">
        <v>436</v>
      </c>
      <c r="M106" s="7">
        <v>106</v>
      </c>
      <c r="N106" s="7">
        <v>143</v>
      </c>
      <c r="O106" s="7">
        <v>127</v>
      </c>
      <c r="P106" s="7">
        <v>411</v>
      </c>
      <c r="Q106" s="3">
        <v>446</v>
      </c>
      <c r="R106" s="4">
        <v>400</v>
      </c>
      <c r="S106" s="5">
        <v>84</v>
      </c>
      <c r="T106" s="5">
        <v>120</v>
      </c>
      <c r="U106" s="5">
        <v>104</v>
      </c>
      <c r="V106" s="6">
        <v>376</v>
      </c>
      <c r="W106" s="9" t="s">
        <v>7</v>
      </c>
      <c r="X106" s="14">
        <f>$D106/2.75+$F106+$H106</f>
        <v>350.18181818181819</v>
      </c>
      <c r="Y106" s="14">
        <f>IF($B106=3,$K106/2.75+$M106+$O106,$D106/2.75+$F106+$H106)</f>
        <v>414.09090909090912</v>
      </c>
      <c r="Z106" s="19">
        <f>IF($B106=3,$K106/2.75+$M106+$O106+54+6/11,IF($B106=4,$D106/2.75+$F106+$H106+54+6/11,$D106/2.75+$F106+$H106))</f>
        <v>468.63636363636368</v>
      </c>
      <c r="AA106" s="12">
        <f>IF($B106=3,$K106/2.75+$M106+$O106+80/2.75+80,IF($B107=4,$D106/2.75+$F106+$H106+80/2.75+80,$D106/2.75+$F106+$H106 + 100/2.75+80))</f>
        <v>523.18181818181824</v>
      </c>
      <c r="AB106" s="15">
        <f>FLOOR(6*($E106+$G106+$I106) +4*($D106+$F106+$H106),5)</f>
        <v>7910</v>
      </c>
      <c r="AC106" s="15">
        <f>FLOOR(IF($B106=3,6*($L106+$N106+$O106) + 4*($K106+$M106+$O106),6*($E106+$G106+$I106) +4*($D106+$F106+$H106)),5)</f>
        <v>7160</v>
      </c>
      <c r="AD106" s="15">
        <f>IF($B106=3,6*($L106+$N106+$O106) + 4*($K106+$M106+$O106) + 680,IF($B107=4,6*($E106+$G106+$I106) +4*($D106+$F106+$H106)+680,6*($E106+$G106+$I106) +4*($D106+$F106+$H106)))</f>
        <v>7840</v>
      </c>
      <c r="AE106" s="18">
        <f>FLOOR(IF($B106=3,6*($L106+$N106+$O106) + 4*($K106+$M106+$O106) + 1360,IF($B107=4,6*($E106+$G106+$I106) +4*($D106+$F106+$H106)+1360,6*($E106+$G106+$I106) +4*($D106+$F106+$H106)+1440)),5)</f>
        <v>8520</v>
      </c>
    </row>
    <row r="107" spans="1:31" ht="13.8" x14ac:dyDescent="0.25">
      <c r="A107" s="9" t="s">
        <v>16</v>
      </c>
      <c r="B107" s="2">
        <v>3</v>
      </c>
      <c r="C107" s="7" t="s">
        <v>154</v>
      </c>
      <c r="D107" s="7">
        <v>446</v>
      </c>
      <c r="E107" s="7">
        <v>334</v>
      </c>
      <c r="F107" s="7">
        <v>84</v>
      </c>
      <c r="G107" s="7">
        <v>120</v>
      </c>
      <c r="H107" s="7">
        <v>104</v>
      </c>
      <c r="I107" s="7">
        <v>314</v>
      </c>
      <c r="J107" s="7" t="s">
        <v>155</v>
      </c>
      <c r="K107" s="7">
        <v>498</v>
      </c>
      <c r="L107" s="7">
        <v>364</v>
      </c>
      <c r="M107" s="7">
        <v>106</v>
      </c>
      <c r="N107" s="7">
        <v>143</v>
      </c>
      <c r="O107" s="7">
        <v>127</v>
      </c>
      <c r="P107" s="7">
        <v>343</v>
      </c>
      <c r="Q107" s="3">
        <v>446</v>
      </c>
      <c r="R107" s="4">
        <v>334</v>
      </c>
      <c r="S107" s="5">
        <v>84</v>
      </c>
      <c r="T107" s="5">
        <v>120</v>
      </c>
      <c r="U107" s="5">
        <v>104</v>
      </c>
      <c r="V107" s="6">
        <v>314</v>
      </c>
      <c r="W107" s="9" t="s">
        <v>16</v>
      </c>
      <c r="X107" s="14">
        <f>$D107/2.75+$F107+$H107</f>
        <v>350.18181818181819</v>
      </c>
      <c r="Y107" s="14">
        <f>IF($B107=3,$K107/2.75+$M107+$O107,$D107/2.75+$F107+$H107)</f>
        <v>414.09090909090912</v>
      </c>
      <c r="Z107" s="19">
        <f>IF($B107=3,$K107/2.75+$M107+$O107+54+6/11,IF($B107=4,$D107/2.75+$F107+$H107+54+6/11,$D107/2.75+$F107+$H107))</f>
        <v>468.63636363636368</v>
      </c>
      <c r="AA107" s="12">
        <f>IF($B107=3,$K107/2.75+$M107+$O107+80/2.75+80,IF($B108=4,$D107/2.75+$F107+$H107+80/2.75+80,$D107/2.75+$F107+$H107 + 100/2.75+80))</f>
        <v>523.18181818181824</v>
      </c>
      <c r="AB107" s="15">
        <f>FLOOR(6*($E107+$G107+$I107) +4*($D107+$F107+$H107),5)</f>
        <v>7140</v>
      </c>
      <c r="AC107" s="15">
        <f>FLOOR(IF($B107=3,6*($L107+$N107+$O107) + 4*($K107+$M107+$O107),6*($E107+$G107+$I107) +4*($D107+$F107+$H107)),5)</f>
        <v>6725</v>
      </c>
      <c r="AD107" s="15">
        <f>IF($B107=3,6*($L107+$N107+$O107) + 4*($K107+$M107+$O107) + 680,IF($B108=4,6*($E107+$G107+$I107) +4*($D107+$F107+$H107)+680,6*($E107+$G107+$I107) +4*($D107+$F107+$H107)))</f>
        <v>7408</v>
      </c>
      <c r="AE107" s="18">
        <f>FLOOR(IF($B107=3,6*($L107+$N107+$O107) + 4*($K107+$M107+$O107) + 1360,IF($B108=4,6*($E107+$G107+$I107) +4*($D107+$F107+$H107)+1360,6*($E107+$G107+$I107) +4*($D107+$F107+$H107)+1440)),5)</f>
        <v>8085</v>
      </c>
    </row>
    <row r="108" spans="1:31" ht="13.8" x14ac:dyDescent="0.25">
      <c r="A108" s="1" t="s">
        <v>190</v>
      </c>
      <c r="B108" s="2">
        <v>4</v>
      </c>
      <c r="C108" s="7" t="s">
        <v>191</v>
      </c>
      <c r="D108" s="7">
        <v>528</v>
      </c>
      <c r="E108" s="7">
        <v>305</v>
      </c>
      <c r="F108" s="7">
        <v>128</v>
      </c>
      <c r="G108" s="7">
        <v>122</v>
      </c>
      <c r="H108" s="7">
        <v>80</v>
      </c>
      <c r="I108" s="7">
        <v>127</v>
      </c>
      <c r="J108" s="7" t="str">
        <f>$C108</f>
        <v>528 / 305 / 128 / 122 / 80 / 127</v>
      </c>
      <c r="K108" s="7"/>
      <c r="L108" s="7"/>
      <c r="M108" s="7"/>
      <c r="N108" s="7"/>
      <c r="O108" s="7"/>
      <c r="P108" s="7"/>
      <c r="Q108" s="3">
        <v>528</v>
      </c>
      <c r="R108" s="4">
        <v>305</v>
      </c>
      <c r="S108" s="5">
        <v>128</v>
      </c>
      <c r="T108" s="5">
        <v>122</v>
      </c>
      <c r="U108" s="5">
        <v>80</v>
      </c>
      <c r="V108" s="6">
        <v>127</v>
      </c>
      <c r="W108" s="1" t="s">
        <v>190</v>
      </c>
      <c r="X108" s="14">
        <f>$D108/2.75+$F108+$H108</f>
        <v>400</v>
      </c>
      <c r="Y108" s="14">
        <f>IF($B108=3,$K108/2.75+$M108+$O108,$D108/2.75+$F108+$H108)</f>
        <v>400</v>
      </c>
      <c r="Z108" s="19">
        <f>IF($B108=3,$K108/2.75+$M108+$O108+54+6/11,IF($B108=4,$D108/2.75+$F108+$H108+54+6/11,$D108/2.75+$F108+$H108))</f>
        <v>454.54545454545456</v>
      </c>
      <c r="AA108" s="12">
        <f>IF($B108=3,$K108/2.75+$M108+$O108+80/2.75+80,IF($B109=4,$D108/2.75+$F108+$H108+80/2.75+80,$D108/2.75+$F108+$H108 + 100/2.75+80))</f>
        <v>516.36363636363637</v>
      </c>
      <c r="AB108" s="15">
        <f>FLOOR(6*($E108+$G108+$I108) +4*($D108+$F108+$H108),5)</f>
        <v>6265</v>
      </c>
      <c r="AC108" s="15">
        <f>FLOOR(IF($B108=3,6*($L108+$N108+$O108) + 4*($K108+$M108+$O108),6*($E108+$G108+$I108) +4*($D108+$F108+$H108)),5)</f>
        <v>6265</v>
      </c>
      <c r="AD108" s="15">
        <f>IF($B108=3,6*($L108+$N108+$O108) + 4*($K108+$M108+$O108) + 680,IF($B109=4,6*($E108+$G108+$I108) +4*($D108+$F108+$H108)+680,6*($E108+$G108+$I108) +4*($D108+$F108+$H108)))</f>
        <v>6268</v>
      </c>
      <c r="AE108" s="18">
        <f>FLOOR(IF($B108=3,6*($L108+$N108+$O108) + 4*($K108+$M108+$O108) + 1360,IF($B109=4,6*($E108+$G108+$I108) +4*($D108+$F108+$H108)+1360,6*($E108+$G108+$I108) +4*($D108+$F108+$H108)+1440)),5)</f>
        <v>7705</v>
      </c>
    </row>
    <row r="109" spans="1:31" ht="13.8" x14ac:dyDescent="0.25">
      <c r="A109" s="1" t="s">
        <v>243</v>
      </c>
      <c r="B109" s="2">
        <v>5</v>
      </c>
      <c r="C109" s="7" t="s">
        <v>244</v>
      </c>
      <c r="D109" s="7">
        <v>488</v>
      </c>
      <c r="E109" s="7">
        <v>359</v>
      </c>
      <c r="F109" s="7">
        <v>96</v>
      </c>
      <c r="G109" s="7">
        <v>440</v>
      </c>
      <c r="H109" s="7">
        <v>96</v>
      </c>
      <c r="I109" s="7">
        <v>390</v>
      </c>
      <c r="J109" s="7" t="str">
        <f>$C109</f>
        <v>488 / 359 / 96 / 440 / 96 / 390</v>
      </c>
      <c r="K109" s="7"/>
      <c r="L109" s="7"/>
      <c r="M109" s="7"/>
      <c r="N109" s="7"/>
      <c r="O109" s="7"/>
      <c r="P109" s="7"/>
      <c r="Q109" s="3">
        <v>488</v>
      </c>
      <c r="R109" s="4">
        <v>359</v>
      </c>
      <c r="S109" s="5">
        <v>96</v>
      </c>
      <c r="T109" s="5">
        <v>440</v>
      </c>
      <c r="U109" s="5">
        <v>96</v>
      </c>
      <c r="V109" s="6">
        <v>390</v>
      </c>
      <c r="W109" s="1" t="s">
        <v>243</v>
      </c>
      <c r="X109" s="14">
        <f>$D109/2.75+$F109+$H109</f>
        <v>369.4545454545455</v>
      </c>
      <c r="Y109" s="14">
        <f>IF($B109=3,$K109/2.75+$M109+$O109,$D109/2.75+$F109+$H109)</f>
        <v>369.4545454545455</v>
      </c>
      <c r="Z109" s="19">
        <f>IF($B109=3,$K109/2.75+$M109+$O109+54+6/11,IF($B109=4,$D109/2.75+$F109+$H109+54+6/11,$D109/2.75+$F109+$H109))</f>
        <v>369.4545454545455</v>
      </c>
      <c r="AA109" s="12">
        <f>IF($B109=3,$K109/2.75+$M109+$O109+80/2.75+80,IF($B110=4,$D109/2.75+$F109+$H109+80/2.75+80,$D109/2.75+$F109+$H109 + 100/2.75+80))</f>
        <v>478.54545454545456</v>
      </c>
      <c r="AB109" s="15">
        <f>FLOOR(6*($E109+$G109+$I109) +4*($D109+$F109+$H109),5)</f>
        <v>9850</v>
      </c>
      <c r="AC109" s="15">
        <f>FLOOR(IF($B109=3,6*($L109+$N109+$O109) + 4*($K109+$M109+$O109),6*($E109+$G109+$I109) +4*($D109+$F109+$H109)),5)</f>
        <v>9850</v>
      </c>
      <c r="AD109" s="15">
        <f>IF($B109=3,6*($L109+$N109+$O109) + 4*($K109+$M109+$O109) + 680,IF($B110=4,6*($E109+$G109+$I109) +4*($D109+$F109+$H109)+680,6*($E109+$G109+$I109) +4*($D109+$F109+$H109)))</f>
        <v>10534</v>
      </c>
      <c r="AE109" s="18">
        <f>FLOOR(IF($B109=3,6*($L109+$N109+$O109) + 4*($K109+$M109+$O109) + 1360,IF($B110=4,6*($E109+$G109+$I109) +4*($D109+$F109+$H109)+1360,6*($E109+$G109+$I109) +4*($D109+$F109+$H109)+1440)),5)</f>
        <v>11210</v>
      </c>
    </row>
    <row r="110" spans="1:31" ht="13.8" x14ac:dyDescent="0.25">
      <c r="A110" s="1" t="s">
        <v>174</v>
      </c>
      <c r="B110" s="2">
        <v>4</v>
      </c>
      <c r="C110" s="7" t="s">
        <v>176</v>
      </c>
      <c r="D110" s="7">
        <v>542</v>
      </c>
      <c r="E110" s="7">
        <v>255</v>
      </c>
      <c r="F110" s="7">
        <v>66</v>
      </c>
      <c r="G110" s="7">
        <v>255</v>
      </c>
      <c r="H110" s="7">
        <v>66</v>
      </c>
      <c r="I110" s="7">
        <v>266</v>
      </c>
      <c r="J110" s="7" t="str">
        <f>$C110</f>
        <v>542 / 255 / 66 / 255 / 66 / 266</v>
      </c>
      <c r="K110" s="7"/>
      <c r="L110" s="7"/>
      <c r="M110" s="7"/>
      <c r="N110" s="7"/>
      <c r="O110" s="7"/>
      <c r="P110" s="7"/>
      <c r="Q110" s="3">
        <v>542</v>
      </c>
      <c r="R110" s="4">
        <v>255</v>
      </c>
      <c r="S110" s="5">
        <v>66</v>
      </c>
      <c r="T110" s="5">
        <v>255</v>
      </c>
      <c r="U110" s="5">
        <v>66</v>
      </c>
      <c r="V110" s="6">
        <v>266</v>
      </c>
      <c r="W110" s="1" t="s">
        <v>174</v>
      </c>
      <c r="X110" s="14">
        <f>$D110/2.75+$F110+$H110</f>
        <v>329.09090909090912</v>
      </c>
      <c r="Y110" s="14">
        <f>IF($B110=3,$K110/2.75+$M110+$O110,$D110/2.75+$F110+$H110)</f>
        <v>329.09090909090912</v>
      </c>
      <c r="Z110" s="19">
        <f>IF($B110=3,$K110/2.75+$M110+$O110+54+6/11,IF($B110=4,$D110/2.75+$F110+$H110+54+6/11,$D110/2.75+$F110+$H110))</f>
        <v>383.63636363636368</v>
      </c>
      <c r="AA110" s="12">
        <f>IF($B110=3,$K110/2.75+$M110+$O110+80/2.75+80,IF($B111=4,$D110/2.75+$F110+$H110+80/2.75+80,$D110/2.75+$F110+$H110 + 100/2.75+80))</f>
        <v>445.4545454545455</v>
      </c>
      <c r="AB110" s="15">
        <f>FLOOR(6*($E110+$G110+$I110) +4*($D110+$F110+$H110),5)</f>
        <v>7350</v>
      </c>
      <c r="AC110" s="15">
        <f>FLOOR(IF($B110=3,6*($L110+$N110+$O110) + 4*($K110+$M110+$O110),6*($E110+$G110+$I110) +4*($D110+$F110+$H110)),5)</f>
        <v>7350</v>
      </c>
      <c r="AD110" s="15">
        <f>IF($B110=3,6*($L110+$N110+$O110) + 4*($K110+$M110+$O110) + 680,IF($B111=4,6*($E110+$G110+$I110) +4*($D110+$F110+$H110)+680,6*($E110+$G110+$I110) +4*($D110+$F110+$H110)))</f>
        <v>7352</v>
      </c>
      <c r="AE110" s="18">
        <f>FLOOR(IF($B110=3,6*($L110+$N110+$O110) + 4*($K110+$M110+$O110) + 1360,IF($B111=4,6*($E110+$G110+$I110) +4*($D110+$F110+$H110)+1360,6*($E110+$G110+$I110) +4*($D110+$F110+$H110)+1440)),5)</f>
        <v>8790</v>
      </c>
    </row>
  </sheetData>
  <autoFilter ref="A1:AE110" xr:uid="{30E20828-BFB3-4F26-BEF8-01CB039996AB}"/>
  <sortState ref="A2:AE111">
    <sortCondition descending="1" ref="AA1"/>
  </sortState>
  <customSheetViews>
    <customSheetView guid="{96EA0D3D-066C-4BCB-BEC9-959A1614F6F8}" filter="1" showAutoFilter="1">
      <pageMargins left="0.7" right="0.7" top="0.75" bottom="0.75" header="0.3" footer="0.3"/>
      <autoFilter ref="A1:AA1" xr:uid="{00000000-0000-0000-0000-000000000000}"/>
    </customSheetView>
  </customSheetViews>
  <conditionalFormatting sqref="Q7">
    <cfRule type="colorScale" priority="28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R7">
    <cfRule type="colorScale" priority="29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S7">
    <cfRule type="colorScale" priority="29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T7">
    <cfRule type="colorScale" priority="29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U7">
    <cfRule type="colorScale" priority="29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V7 X7">
    <cfRule type="colorScale" priority="29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Y7">
    <cfRule type="colorScale" priority="30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Q5">
    <cfRule type="colorScale" priority="26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R5">
    <cfRule type="colorScale" priority="26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S5">
    <cfRule type="colorScale" priority="26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T5">
    <cfRule type="colorScale" priority="27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U5">
    <cfRule type="colorScale" priority="27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V5 X5">
    <cfRule type="colorScale" priority="27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Y5">
    <cfRule type="colorScale" priority="27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Q4">
    <cfRule type="colorScale" priority="24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R4">
    <cfRule type="colorScale" priority="24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S4">
    <cfRule type="colorScale" priority="24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T4">
    <cfRule type="colorScale" priority="24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U4">
    <cfRule type="colorScale" priority="24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V4 X4">
    <cfRule type="colorScale" priority="25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Y4">
    <cfRule type="colorScale" priority="25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Q6">
    <cfRule type="colorScale" priority="12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S6">
    <cfRule type="colorScale" priority="12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T6">
    <cfRule type="colorScale" priority="12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U6">
    <cfRule type="colorScale" priority="12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X6:X7 V6">
    <cfRule type="colorScale" priority="13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Y6">
    <cfRule type="colorScale" priority="13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R6">
    <cfRule type="colorScale" priority="10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Q3">
    <cfRule type="colorScale" priority="8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R3">
    <cfRule type="colorScale" priority="88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S3">
    <cfRule type="colorScale" priority="8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T3">
    <cfRule type="colorScale" priority="90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U3">
    <cfRule type="colorScale" priority="9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V3 X3">
    <cfRule type="colorScale" priority="92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Y3">
    <cfRule type="colorScale" priority="9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Q2:Q110">
    <cfRule type="colorScale" priority="7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R2:R110">
    <cfRule type="colorScale" priority="74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S2:S110">
    <cfRule type="colorScale" priority="7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T2">
    <cfRule type="colorScale" priority="76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U2">
    <cfRule type="colorScale" priority="7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X2:X110 V2">
    <cfRule type="colorScale" priority="78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Y2:Y110">
    <cfRule type="colorScale" priority="7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Q8:Q110">
    <cfRule type="colorScale" priority="48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R8:R110">
    <cfRule type="colorScale" priority="48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S8:S110">
    <cfRule type="colorScale" priority="48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T8:T110">
    <cfRule type="colorScale" priority="49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U8:U110">
    <cfRule type="colorScale" priority="49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V8:V110 X8:X110">
    <cfRule type="colorScale" priority="49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Y8:Y110">
    <cfRule type="colorScale" priority="49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Q2:Q110">
    <cfRule type="expression" dxfId="14" priority="499">
      <formula>Q2=MAX($Q$1:$Q$110)</formula>
    </cfRule>
  </conditionalFormatting>
  <conditionalFormatting sqref="R2:R110">
    <cfRule type="expression" dxfId="13" priority="500">
      <formula>R2=MAX($R$1:$R$110)</formula>
    </cfRule>
  </conditionalFormatting>
  <conditionalFormatting sqref="S2:S110">
    <cfRule type="expression" dxfId="12" priority="502">
      <formula>S2=MAX($S$1:$S$110)</formula>
    </cfRule>
  </conditionalFormatting>
  <conditionalFormatting sqref="R6 T2:T110">
    <cfRule type="expression" dxfId="11" priority="503">
      <formula>R2=MAX($T$1:$T$110)</formula>
    </cfRule>
  </conditionalFormatting>
  <conditionalFormatting sqref="U2:U110">
    <cfRule type="expression" dxfId="10" priority="505">
      <formula>U2=MAX($U$1:$U$110)</formula>
    </cfRule>
  </conditionalFormatting>
  <conditionalFormatting sqref="V2:X110">
    <cfRule type="expression" dxfId="9" priority="506">
      <formula>V2=MAX($V$1:$V$110)</formula>
    </cfRule>
  </conditionalFormatting>
  <conditionalFormatting sqref="Y2:Y110">
    <cfRule type="expression" dxfId="8" priority="507">
      <formula>Y2=MAX($Y$1:$Y$110)</formula>
    </cfRule>
  </conditionalFormatting>
  <conditionalFormatting sqref="X2:X110">
    <cfRule type="colorScale" priority="72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Y2:Y110">
    <cfRule type="colorScale" priority="7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Z7">
    <cfRule type="colorScale" priority="68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Z5">
    <cfRule type="colorScale" priority="6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Z4">
    <cfRule type="colorScale" priority="66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Z6">
    <cfRule type="colorScale" priority="6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Z3:Z4">
    <cfRule type="colorScale" priority="64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Z2:Z110">
    <cfRule type="colorScale" priority="6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Z2:Z110">
    <cfRule type="colorScale" priority="6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Z2:Z110">
    <cfRule type="expression" dxfId="7" priority="70">
      <formula>Z2=MAX($Y$1:$Y$110)</formula>
    </cfRule>
  </conditionalFormatting>
  <conditionalFormatting sqref="Z2:Z110">
    <cfRule type="colorScale" priority="62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A3:AA110">
    <cfRule type="colorScale" priority="5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A3:AA110">
    <cfRule type="expression" dxfId="6" priority="52">
      <formula>AA3=MAX($Y$1:$Y$110)</formula>
    </cfRule>
  </conditionalFormatting>
  <conditionalFormatting sqref="AA3:AA110">
    <cfRule type="colorScale" priority="50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A2:AA110">
    <cfRule type="colorScale" priority="48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A2:AA110">
    <cfRule type="expression" dxfId="5" priority="49">
      <formula>AA2=MAX($Y$1:$Y$110)</formula>
    </cfRule>
  </conditionalFormatting>
  <conditionalFormatting sqref="AA2:AA110">
    <cfRule type="colorScale" priority="4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7">
    <cfRule type="colorScale" priority="44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5">
    <cfRule type="colorScale" priority="4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4">
    <cfRule type="colorScale" priority="42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6:AB7">
    <cfRule type="colorScale" priority="4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2:AB110">
    <cfRule type="colorScale" priority="40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2:AB110">
    <cfRule type="colorScale" priority="3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8:AB110">
    <cfRule type="colorScale" priority="4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2:AB110">
    <cfRule type="expression" dxfId="4" priority="46">
      <formula>AB2=MAX($V$1:$V$110)</formula>
    </cfRule>
  </conditionalFormatting>
  <conditionalFormatting sqref="AB2:AB110">
    <cfRule type="colorScale" priority="38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2">
    <cfRule type="colorScale" priority="36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2">
    <cfRule type="colorScale" priority="3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B2">
    <cfRule type="colorScale" priority="34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C7">
    <cfRule type="colorScale" priority="3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C5">
    <cfRule type="colorScale" priority="30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C4">
    <cfRule type="colorScale" priority="2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C6">
    <cfRule type="colorScale" priority="28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C3">
    <cfRule type="colorScale" priority="2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C2:AC110">
    <cfRule type="colorScale" priority="26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C8:AC110">
    <cfRule type="colorScale" priority="32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C2:AC110">
    <cfRule type="expression" dxfId="3" priority="33">
      <formula>AC2=MAX($Y$1:$Y$110)</formula>
    </cfRule>
  </conditionalFormatting>
  <conditionalFormatting sqref="AC2:AC110">
    <cfRule type="colorScale" priority="25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D7">
    <cfRule type="colorScale" priority="22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D5">
    <cfRule type="colorScale" priority="2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D4">
    <cfRule type="colorScale" priority="20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D6">
    <cfRule type="colorScale" priority="19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D3:AD4">
    <cfRule type="colorScale" priority="18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D2:AD110">
    <cfRule type="colorScale" priority="17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D8:AD110">
    <cfRule type="colorScale" priority="2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D2:AD110">
    <cfRule type="expression" dxfId="2" priority="24">
      <formula>AD2=MAX($Y$1:$Y$110)</formula>
    </cfRule>
  </conditionalFormatting>
  <conditionalFormatting sqref="AD2:AD110">
    <cfRule type="colorScale" priority="16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E3:AE110">
    <cfRule type="colorScale" priority="14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E3:AE110">
    <cfRule type="expression" dxfId="1" priority="15">
      <formula>AE3=MAX($Y$1:$Y$110)</formula>
    </cfRule>
  </conditionalFormatting>
  <conditionalFormatting sqref="AE3:AE110">
    <cfRule type="colorScale" priority="13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E2:AE110">
    <cfRule type="colorScale" priority="11">
      <colorScale>
        <cfvo type="min"/>
        <cfvo type="percent" val="50"/>
        <cfvo type="max"/>
        <color rgb="FFFFFFFF"/>
        <color rgb="FFFCE5CD"/>
        <color rgb="FFEA9999"/>
      </colorScale>
    </cfRule>
  </conditionalFormatting>
  <conditionalFormatting sqref="AE2:AE110">
    <cfRule type="expression" dxfId="0" priority="12">
      <formula>AE2=MAX($Y$1:$Y$110)</formula>
    </cfRule>
  </conditionalFormatting>
  <conditionalFormatting sqref="AE2:AE110">
    <cfRule type="colorScale" priority="10">
      <colorScale>
        <cfvo type="min"/>
        <cfvo type="percent" val="50"/>
        <cfvo type="max"/>
        <color rgb="FFFFFFFF"/>
        <color rgb="FFFCE5CD"/>
        <color rgb="FFEA9999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Pink</dc:creator>
  <cp:lastModifiedBy>Dee Pink</cp:lastModifiedBy>
  <dcterms:created xsi:type="dcterms:W3CDTF">2020-02-22T14:40:19Z</dcterms:created>
  <dcterms:modified xsi:type="dcterms:W3CDTF">2020-02-24T08:08:05Z</dcterms:modified>
</cp:coreProperties>
</file>