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170" yWindow="-150" windowWidth="12120" windowHeight="7785" activeTab="5"/>
  </bookViews>
  <sheets>
    <sheet name="5912" sheetId="1" r:id="rId1"/>
    <sheet name="5913" sheetId="2" r:id="rId2"/>
    <sheet name="5914" sheetId="3" r:id="rId3"/>
    <sheet name="5915" sheetId="4" r:id="rId4"/>
    <sheet name="5916" sheetId="5" r:id="rId5"/>
    <sheet name="5917 (2)" sheetId="7" r:id="rId6"/>
  </sheets>
  <definedNames>
    <definedName name="_xlnm.Print_Area" localSheetId="0">'5912'!$A$1:$D$37</definedName>
    <definedName name="_xlnm.Print_Area" localSheetId="5">'5917 (2)'!$A$1:$E$37</definedName>
  </definedNames>
  <calcPr calcId="145621"/>
</workbook>
</file>

<file path=xl/calcChain.xml><?xml version="1.0" encoding="utf-8"?>
<calcChain xmlns="http://schemas.openxmlformats.org/spreadsheetml/2006/main">
  <c r="D21" i="7" l="1"/>
  <c r="D20" i="7"/>
  <c r="D19" i="7"/>
  <c r="D18" i="7"/>
  <c r="D17" i="7"/>
  <c r="D16" i="7"/>
  <c r="D4" i="7"/>
  <c r="D35" i="5"/>
  <c r="D32" i="5"/>
  <c r="D33" i="5"/>
  <c r="D28" i="5"/>
  <c r="D37" i="5"/>
  <c r="D26" i="5"/>
  <c r="D27" i="5"/>
  <c r="D29" i="5"/>
  <c r="D30" i="5"/>
  <c r="D31" i="5"/>
  <c r="D34" i="5"/>
  <c r="D36" i="5"/>
  <c r="D24" i="5"/>
  <c r="D16" i="5"/>
  <c r="D17" i="5"/>
  <c r="D22" i="5"/>
  <c r="D23" i="5"/>
  <c r="D25" i="5"/>
  <c r="D4" i="5"/>
  <c r="D21" i="5"/>
  <c r="D20" i="5"/>
  <c r="D19" i="5"/>
  <c r="D18" i="5"/>
  <c r="D22" i="4"/>
  <c r="D27" i="4"/>
  <c r="D26" i="4"/>
  <c r="D25" i="4"/>
  <c r="D24" i="4"/>
  <c r="D23" i="4"/>
  <c r="D20" i="4"/>
  <c r="D18" i="4"/>
  <c r="D17" i="4"/>
  <c r="D16" i="4"/>
  <c r="D4" i="4"/>
  <c r="D23" i="7" l="1"/>
  <c r="D27" i="7" s="1"/>
  <c r="D25" i="7"/>
  <c r="D38" i="5"/>
  <c r="D40" i="5" s="1"/>
  <c r="D42" i="5" s="1"/>
  <c r="D28" i="4"/>
  <c r="D32" i="4" s="1"/>
  <c r="D24" i="3"/>
  <c r="D23" i="3"/>
  <c r="D22" i="3"/>
  <c r="D21" i="3"/>
  <c r="D20" i="3"/>
  <c r="D19" i="3"/>
  <c r="D18" i="3"/>
  <c r="D17" i="3"/>
  <c r="D25" i="3" s="1"/>
  <c r="D16" i="3"/>
  <c r="D27" i="3" l="1"/>
  <c r="D29" i="3" s="1"/>
  <c r="D19" i="2"/>
  <c r="D18" i="2"/>
  <c r="D17" i="2"/>
  <c r="D16" i="2"/>
  <c r="D4" i="2"/>
  <c r="D23" i="1"/>
  <c r="D24" i="1"/>
  <c r="D17" i="1"/>
  <c r="D18" i="1"/>
  <c r="D19" i="1"/>
  <c r="D20" i="1"/>
  <c r="D21" i="1"/>
  <c r="D22" i="1"/>
  <c r="D16" i="1"/>
  <c r="D20" i="2" l="1"/>
  <c r="D22" i="2" s="1"/>
  <c r="D24" i="2" s="1"/>
  <c r="D25" i="1"/>
  <c r="D27" i="1" s="1"/>
  <c r="D29" i="1" s="1"/>
</calcChain>
</file>

<file path=xl/sharedStrings.xml><?xml version="1.0" encoding="utf-8"?>
<sst xmlns="http://schemas.openxmlformats.org/spreadsheetml/2006/main" count="224" uniqueCount="125">
  <si>
    <t>DATE:</t>
  </si>
  <si>
    <t>INVOICE #</t>
  </si>
  <si>
    <t>DESCRIPTION</t>
  </si>
  <si>
    <t>RATE</t>
  </si>
  <si>
    <t>AMOUNT</t>
  </si>
  <si>
    <t>SUBTOTAL</t>
  </si>
  <si>
    <t>TAX RATE</t>
  </si>
  <si>
    <t>SALES TAX</t>
  </si>
  <si>
    <t>OTHER</t>
  </si>
  <si>
    <t>TOTAL</t>
  </si>
  <si>
    <t>FOR:</t>
  </si>
  <si>
    <t>BILL TO:</t>
  </si>
  <si>
    <t>998 West 2600 North</t>
  </si>
  <si>
    <t>Pleasant Grove, UT 84062</t>
  </si>
  <si>
    <t>Phone (801) 636-9646</t>
  </si>
  <si>
    <t>Heather or Dave Anderson</t>
  </si>
  <si>
    <t>48 Settler Rd</t>
  </si>
  <si>
    <t>Saratoga Springs, UT 84045</t>
  </si>
  <si>
    <t>801-787-1081</t>
  </si>
  <si>
    <r>
      <t xml:space="preserve">Make all checks payable to </t>
    </r>
    <r>
      <rPr>
        <b/>
        <sz val="10"/>
        <rFont val="Arial"/>
        <family val="2"/>
      </rPr>
      <t>Anthony Anguiano</t>
    </r>
  </si>
  <si>
    <t>This is not a bill (Estimate ONLY)</t>
  </si>
  <si>
    <t>2006 Jeep Commander</t>
  </si>
  <si>
    <t>QTY/HOURS</t>
  </si>
  <si>
    <t>Maintenance and Transmission</t>
  </si>
  <si>
    <t>Cooler Lines</t>
  </si>
  <si>
    <t>Oil Cooler Hose, Mopar Hydraulic Power Steering Fluid (MS10838)</t>
  </si>
  <si>
    <t>Other Parts: Spark Plugs, Air Filter, Shop Supply, etc.</t>
  </si>
  <si>
    <t>Labor: Oil Cooler Line Replacement</t>
  </si>
  <si>
    <t>Labor: Oil and Filter, Change</t>
  </si>
  <si>
    <t>Labor: Air Filter, Change</t>
  </si>
  <si>
    <t>Labor: Power Steering, Flush</t>
  </si>
  <si>
    <t>Labor: Spark Plugs, Replacement</t>
  </si>
  <si>
    <r>
      <t xml:space="preserve">INVOICE </t>
    </r>
    <r>
      <rPr>
        <sz val="28"/>
        <color rgb="FFFF0000"/>
        <rFont val="Arial Black"/>
        <family val="2"/>
      </rPr>
      <t>PAID</t>
    </r>
  </si>
  <si>
    <t>Anthony Anguiano</t>
  </si>
  <si>
    <t>1998 Chevrolet Blazer</t>
  </si>
  <si>
    <t>Repair Door Sag</t>
  </si>
  <si>
    <t>Repair Window Operation</t>
  </si>
  <si>
    <t>HOURS</t>
  </si>
  <si>
    <t>Parts: Door Hinge</t>
  </si>
  <si>
    <t>Parts: Window Regulator</t>
  </si>
  <si>
    <t>Labor: Window Regulator R&amp;R</t>
  </si>
  <si>
    <t>Labor: Door Hinge R&amp;R</t>
  </si>
  <si>
    <t>Coolant Leak</t>
  </si>
  <si>
    <t>Mopar: Coolant Thermostat (4792838AB)</t>
  </si>
  <si>
    <t>Mopar: Water Pump (52028898AE)</t>
  </si>
  <si>
    <t>Mopar: Coolant (68048953AA)</t>
  </si>
  <si>
    <t>Other Parts: (Shop Supplies, Fluid Disposal Fee etc.)</t>
  </si>
  <si>
    <t>Labor: Pressure Test Cooling System</t>
  </si>
  <si>
    <t>Labor: Water Pump Replacment</t>
  </si>
  <si>
    <t>Labor: Themostat Replacment</t>
  </si>
  <si>
    <t>2007 Mazda 3</t>
  </si>
  <si>
    <t>Emma (Good Earth)</t>
  </si>
  <si>
    <t xml:space="preserve">Brakes </t>
  </si>
  <si>
    <t>Address:</t>
  </si>
  <si>
    <t xml:space="preserve">Duralast Brake Rotor - Front (31363) </t>
  </si>
  <si>
    <t xml:space="preserve">Duralast Brake Rotor - Rear (31366) </t>
  </si>
  <si>
    <t>Recommend Replacement Rotors in Pairs (2yr Parts Warranty)</t>
  </si>
  <si>
    <t>Duralast Gold Cmax Brake Pads - Front (DGC1044)</t>
  </si>
  <si>
    <t>Duralast Gold Cmax Brake Pads - Rear (DGC1095)</t>
  </si>
  <si>
    <t>Brake Pads Limited Lifetime Parts Warranty</t>
  </si>
  <si>
    <t xml:space="preserve">Labor: Front Disc Brake Rotor, Replace </t>
  </si>
  <si>
    <t xml:space="preserve">Labor: Rear Disc Brake Rotor, Replace </t>
  </si>
  <si>
    <t xml:space="preserve">Labor: Front Disc Pads And/or Shoes, Replace </t>
  </si>
  <si>
    <t xml:space="preserve">Labor: Rear Disc Pads And/or Shoes, Replace </t>
  </si>
  <si>
    <t xml:space="preserve">recommend, However you could do cheaper pads that will bring the bill </t>
  </si>
  <si>
    <t>ESTIMATE</t>
  </si>
  <si>
    <t>new one but this will save you $20.00 its is up to you.</t>
  </si>
  <si>
    <t xml:space="preserve">instead or buying new ones turning rotors cost $30.00ea so I always just buy </t>
  </si>
  <si>
    <t>Shop Supply, etc.</t>
  </si>
  <si>
    <t xml:space="preserve">$546.00 will give you Cmax brake pads which is what I prefer and would </t>
  </si>
  <si>
    <t xml:space="preserve">to $501.50. Also is the rotors look good enough we can get them turned </t>
  </si>
  <si>
    <t>.</t>
  </si>
  <si>
    <t xml:space="preserve">Cheaper </t>
  </si>
  <si>
    <t>Brakes</t>
  </si>
  <si>
    <t>DG1095 -</t>
  </si>
  <si>
    <t>DG1044 -</t>
  </si>
  <si>
    <t>Randy Henderson</t>
  </si>
  <si>
    <t>(971) 222-8855</t>
  </si>
  <si>
    <t>1996 Acura Integra Special Edition</t>
  </si>
  <si>
    <t>Passenger Side Rear Collision Repair</t>
  </si>
  <si>
    <t xml:space="preserve">Lower Control Arm, Replace </t>
  </si>
  <si>
    <t>Control Arm Bushings, Replace</t>
  </si>
  <si>
    <t xml:space="preserve">Rear Strut Coil Spring, Replace </t>
  </si>
  <si>
    <t xml:space="preserve">Stabilizer Bar And/or Bushings, Replace </t>
  </si>
  <si>
    <t xml:space="preserve">Trailing Arm Or Link, Replace </t>
  </si>
  <si>
    <t>Upper Control Arm, Replace</t>
  </si>
  <si>
    <t xml:space="preserve">Standard Alignment (Firestone) </t>
  </si>
  <si>
    <t xml:space="preserve">Rear Hub And/or Bearings, Replace </t>
  </si>
  <si>
    <t>Rear Spindle, Replace</t>
  </si>
  <si>
    <t>Brake Pads, Rotors Replace (Both Sides)</t>
  </si>
  <si>
    <t>Other: Shop Supplies, Misc Parts (nuts, bolts, etc.)</t>
  </si>
  <si>
    <t>Upper Control Arm, Part # 5762100 RA</t>
  </si>
  <si>
    <t>Timken/Wheel Bearing/Hub Assembly, Part # 513105</t>
  </si>
  <si>
    <t>Energy Suspension/Control Arm Bushing, Part # 16.3109G</t>
  </si>
  <si>
    <t>Gabriel Ready Mount/Shock/Strut, Part # G56995</t>
  </si>
  <si>
    <t>Lower Control Arm, Part # 5071793 RA</t>
  </si>
  <si>
    <t xml:space="preserve">Stabilizer Bar And/or Bushings, Part (Junk Yard) </t>
  </si>
  <si>
    <t>Trailing Arm Or Link, Part (Junk Yard)</t>
  </si>
  <si>
    <t>Rear Spindle, Part (Junk Yard)</t>
  </si>
  <si>
    <t>Duralast/Brake Rotor, Part # 31149</t>
  </si>
  <si>
    <t>Duralast Gold/Brake Pads Part # DG564</t>
  </si>
  <si>
    <r>
      <t xml:space="preserve">Dorman/Trailing Arm Bushing, Part </t>
    </r>
    <r>
      <rPr>
        <i/>
        <sz val="11"/>
        <rFont val="Times New Roman"/>
        <family val="1"/>
      </rPr>
      <t>#</t>
    </r>
    <r>
      <rPr>
        <sz val="11"/>
        <rFont val="Times New Roman"/>
        <family val="1"/>
      </rPr>
      <t xml:space="preserve"> 905-750</t>
    </r>
  </si>
  <si>
    <t>Well here is the estimate, again like I said on the phone we will most likely not</t>
  </si>
  <si>
    <t xml:space="preserve">replace anything we don’t need to, also if I can find a good used part at a </t>
  </si>
  <si>
    <t>junk yard for cheaper I will, except on Brakes, Rotors and Shocks. Also my hourly</t>
  </si>
  <si>
    <t>rate is a little higher than normal to account for having to pull items off of junk yard cars</t>
  </si>
  <si>
    <t>it's essentially doing the job twice so my rate goes up a little. This is a lot of money for a repair</t>
  </si>
  <si>
    <t>so if you would like to go somewhere else I understand. Again the bill will go down once I see and replace</t>
  </si>
  <si>
    <t>only what needs to be replaced. Thanks for you time.</t>
  </si>
  <si>
    <t xml:space="preserve">ESTIMATE </t>
  </si>
  <si>
    <t>have to replace all of these parts, so labor and parts cost will go down. I won't</t>
  </si>
  <si>
    <t>Travis Henderson</t>
  </si>
  <si>
    <t>2003 Honda Pilot</t>
  </si>
  <si>
    <t>(574) 612-2895</t>
  </si>
  <si>
    <t>Drivers Front Cv Axle</t>
  </si>
  <si>
    <t>Parts: CV Driveshaft - Left Front - 10246 / 60-4203</t>
  </si>
  <si>
    <t>Parts: CV Driveshaft - Core Charge</t>
  </si>
  <si>
    <t>Labor: Stabilizer Bar Bracket, Replace (b)</t>
  </si>
  <si>
    <t>Invoice</t>
  </si>
  <si>
    <t>Part: Stabilizer Bar Bracket, Replace (b)</t>
  </si>
  <si>
    <t>Other Parts: (Shop Supplies, Disposal Fee etc.)</t>
  </si>
  <si>
    <t>276 West 700 North</t>
  </si>
  <si>
    <t>Slat Lake City, UT 84103</t>
  </si>
  <si>
    <t>Phone (832) 466- 7622</t>
  </si>
  <si>
    <t xml:space="preserve">Labor: Tune Up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</si>
</sst>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_(* #,##0.00_);_(* \(#,##0.00\);;_(@_)"/>
    <numFmt numFmtId="166" formatCode="[$-409]mmmm\ d\,\ yyyy;@"/>
  </numFmts>
  <fonts count="17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sz val="28"/>
      <color indexed="45"/>
      <name val="Arial Black"/>
      <family val="2"/>
    </font>
    <font>
      <b/>
      <i/>
      <sz val="20"/>
      <name val="Arial"/>
      <family val="2"/>
    </font>
    <font>
      <sz val="2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28"/>
      <color rgb="FFFF0000"/>
      <name val="Arial Black"/>
      <family val="2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 shrinkToFit="1"/>
    </xf>
    <xf numFmtId="44" fontId="0" fillId="2" borderId="3" xfId="0" applyNumberFormat="1" applyFill="1" applyBorder="1" applyAlignment="1">
      <alignment horizontal="right" vertical="center"/>
    </xf>
    <xf numFmtId="43" fontId="0" fillId="2" borderId="1" xfId="0" applyNumberFormat="1" applyFill="1" applyBorder="1" applyAlignment="1">
      <alignment horizontal="right" vertical="center"/>
    </xf>
    <xf numFmtId="44" fontId="0" fillId="2" borderId="1" xfId="0" applyNumberForma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indent="1"/>
    </xf>
    <xf numFmtId="0" fontId="0" fillId="0" borderId="0" xfId="0" applyAlignment="1">
      <alignment horizontal="left" vertical="top" wrapText="1"/>
    </xf>
    <xf numFmtId="2" fontId="0" fillId="4" borderId="1" xfId="0" applyNumberForma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right" vertical="center"/>
    </xf>
    <xf numFmtId="165" fontId="0" fillId="4" borderId="2" xfId="0" applyNumberFormat="1" applyFill="1" applyBorder="1" applyAlignment="1">
      <alignment horizontal="right" vertical="center"/>
    </xf>
    <xf numFmtId="165" fontId="0" fillId="4" borderId="1" xfId="0" applyNumberFormat="1" applyFill="1" applyBorder="1" applyAlignment="1">
      <alignment horizontal="right" vertical="center"/>
    </xf>
    <xf numFmtId="0" fontId="8" fillId="0" borderId="0" xfId="0" applyFont="1"/>
    <xf numFmtId="2" fontId="0" fillId="0" borderId="2" xfId="0" applyNumberFormat="1" applyBorder="1" applyAlignment="1">
      <alignment horizontal="center" vertical="center"/>
    </xf>
    <xf numFmtId="165" fontId="0" fillId="2" borderId="4" xfId="0" applyNumberFormat="1" applyFill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165" fontId="0" fillId="2" borderId="5" xfId="0" applyNumberFormat="1" applyFill="1" applyBorder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0" fontId="0" fillId="0" borderId="0" xfId="0" applyAlignment="1"/>
    <xf numFmtId="0" fontId="8" fillId="4" borderId="2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0" xfId="0" applyFont="1" applyAlignment="1"/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/>
    <xf numFmtId="165" fontId="0" fillId="2" borderId="9" xfId="0" applyNumberForma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2" fontId="8" fillId="0" borderId="2" xfId="0" applyNumberFormat="1" applyFont="1" applyBorder="1" applyAlignment="1">
      <alignment horizontal="center"/>
    </xf>
    <xf numFmtId="2" fontId="8" fillId="4" borderId="9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0" fillId="5" borderId="12" xfId="0" applyNumberFormat="1" applyFill="1" applyBorder="1" applyAlignment="1">
      <alignment horizontal="right" vertical="center"/>
    </xf>
    <xf numFmtId="165" fontId="0" fillId="5" borderId="4" xfId="0" applyNumberFormat="1" applyFill="1" applyBorder="1" applyAlignment="1">
      <alignment horizontal="right" vertical="center"/>
    </xf>
    <xf numFmtId="165" fontId="0" fillId="5" borderId="5" xfId="0" applyNumberFormat="1" applyFill="1" applyBorder="1" applyAlignment="1">
      <alignment horizontal="right" vertical="center"/>
    </xf>
    <xf numFmtId="4" fontId="8" fillId="4" borderId="12" xfId="0" applyNumberFormat="1" applyFont="1" applyFill="1" applyBorder="1" applyAlignment="1">
      <alignment horizontal="center" vertical="center"/>
    </xf>
    <xf numFmtId="4" fontId="8" fillId="4" borderId="4" xfId="0" applyNumberFormat="1" applyFont="1" applyFill="1" applyBorder="1" applyAlignment="1">
      <alignment horizontal="center" vertical="center"/>
    </xf>
    <xf numFmtId="4" fontId="8" fillId="4" borderId="5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10" xfId="0" applyFont="1" applyBorder="1"/>
    <xf numFmtId="0" fontId="13" fillId="0" borderId="10" xfId="0" applyFont="1" applyBorder="1" applyAlignment="1">
      <alignment wrapText="1"/>
    </xf>
    <xf numFmtId="0" fontId="13" fillId="0" borderId="8" xfId="0" applyFont="1" applyBorder="1"/>
    <xf numFmtId="0" fontId="13" fillId="0" borderId="11" xfId="0" applyFont="1" applyBorder="1"/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5" fillId="0" borderId="0" xfId="0" applyFont="1"/>
    <xf numFmtId="0" fontId="15" fillId="4" borderId="2" xfId="0" applyFont="1" applyFill="1" applyBorder="1" applyAlignment="1">
      <alignment horizontal="left"/>
    </xf>
    <xf numFmtId="0" fontId="0" fillId="0" borderId="0" xfId="0" applyAlignment="1"/>
    <xf numFmtId="0" fontId="16" fillId="0" borderId="0" xfId="0" applyFont="1"/>
    <xf numFmtId="0" fontId="16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36</xdr:row>
      <xdr:rowOff>9525</xdr:rowOff>
    </xdr:from>
    <xdr:to>
      <xdr:col>4</xdr:col>
      <xdr:colOff>0</xdr:colOff>
      <xdr:row>37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8801100"/>
          <a:ext cx="6419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9525</xdr:rowOff>
    </xdr:from>
    <xdr:to>
      <xdr:col>4</xdr:col>
      <xdr:colOff>0</xdr:colOff>
      <xdr:row>32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6572250"/>
          <a:ext cx="6419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36</xdr:row>
      <xdr:rowOff>9525</xdr:rowOff>
    </xdr:from>
    <xdr:to>
      <xdr:col>4</xdr:col>
      <xdr:colOff>0</xdr:colOff>
      <xdr:row>37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7810500"/>
          <a:ext cx="662940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39</xdr:row>
      <xdr:rowOff>9525</xdr:rowOff>
    </xdr:from>
    <xdr:to>
      <xdr:col>4</xdr:col>
      <xdr:colOff>0</xdr:colOff>
      <xdr:row>40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8305800"/>
          <a:ext cx="6619875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51</xdr:row>
      <xdr:rowOff>9525</xdr:rowOff>
    </xdr:from>
    <xdr:to>
      <xdr:col>4</xdr:col>
      <xdr:colOff>0</xdr:colOff>
      <xdr:row>52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7810500"/>
          <a:ext cx="636270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35</xdr:row>
      <xdr:rowOff>9525</xdr:rowOff>
    </xdr:from>
    <xdr:to>
      <xdr:col>4</xdr:col>
      <xdr:colOff>0</xdr:colOff>
      <xdr:row>36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8143875"/>
          <a:ext cx="636270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  <pageSetUpPr fitToPage="1"/>
  </sheetPr>
  <dimension ref="A1:D37"/>
  <sheetViews>
    <sheetView showGridLines="0" topLeftCell="A10" workbookViewId="0">
      <selection activeCell="A31" sqref="A31"/>
    </sheetView>
  </sheetViews>
  <sheetFormatPr defaultRowHeight="12.75" x14ac:dyDescent="0.2"/>
  <cols>
    <col min="1" max="1" width="59" customWidth="1"/>
    <col min="2" max="2" width="11.5703125" customWidth="1"/>
    <col min="3" max="3" width="11.42578125" customWidth="1"/>
    <col min="4" max="4" width="20.5703125" customWidth="1"/>
  </cols>
  <sheetData>
    <row r="1" spans="1:4" ht="42.75" x14ac:dyDescent="0.8">
      <c r="A1" s="1" t="s">
        <v>33</v>
      </c>
      <c r="B1" s="87" t="s">
        <v>32</v>
      </c>
      <c r="C1" s="88"/>
      <c r="D1" s="88"/>
    </row>
    <row r="2" spans="1:4" x14ac:dyDescent="0.2">
      <c r="A2" s="2"/>
    </row>
    <row r="4" spans="1:4" x14ac:dyDescent="0.2">
      <c r="A4" t="s">
        <v>12</v>
      </c>
      <c r="C4" s="3" t="s">
        <v>0</v>
      </c>
      <c r="D4" s="14">
        <v>41038</v>
      </c>
    </row>
    <row r="5" spans="1:4" x14ac:dyDescent="0.2">
      <c r="A5" t="s">
        <v>13</v>
      </c>
      <c r="C5" s="3" t="s">
        <v>1</v>
      </c>
      <c r="D5" s="4">
        <v>5912</v>
      </c>
    </row>
    <row r="6" spans="1:4" x14ac:dyDescent="0.2">
      <c r="A6" t="s">
        <v>14</v>
      </c>
    </row>
    <row r="7" spans="1:4" ht="19.5" customHeight="1" x14ac:dyDescent="0.2"/>
    <row r="8" spans="1:4" x14ac:dyDescent="0.2">
      <c r="A8" s="5" t="s">
        <v>11</v>
      </c>
      <c r="C8" s="21" t="s">
        <v>10</v>
      </c>
      <c r="D8" s="22" t="s">
        <v>21</v>
      </c>
    </row>
    <row r="9" spans="1:4" x14ac:dyDescent="0.2">
      <c r="A9" t="s">
        <v>15</v>
      </c>
      <c r="D9" s="36" t="s">
        <v>23</v>
      </c>
    </row>
    <row r="10" spans="1:4" x14ac:dyDescent="0.2">
      <c r="D10" s="36" t="s">
        <v>24</v>
      </c>
    </row>
    <row r="11" spans="1:4" x14ac:dyDescent="0.2">
      <c r="A11" t="s">
        <v>16</v>
      </c>
    </row>
    <row r="12" spans="1:4" x14ac:dyDescent="0.2">
      <c r="A12" t="s">
        <v>17</v>
      </c>
    </row>
    <row r="13" spans="1:4" x14ac:dyDescent="0.2">
      <c r="A13" t="s">
        <v>18</v>
      </c>
    </row>
    <row r="14" spans="1:4" ht="17.25" customHeight="1" x14ac:dyDescent="0.2"/>
    <row r="15" spans="1:4" s="6" customFormat="1" ht="20.100000000000001" customHeight="1" x14ac:dyDescent="0.2">
      <c r="A15" s="24" t="s">
        <v>2</v>
      </c>
      <c r="B15" s="18" t="s">
        <v>22</v>
      </c>
      <c r="C15" s="19" t="s">
        <v>3</v>
      </c>
      <c r="D15" s="20" t="s">
        <v>4</v>
      </c>
    </row>
    <row r="16" spans="1:4" s="6" customFormat="1" ht="20.100000000000001" customHeight="1" x14ac:dyDescent="0.2">
      <c r="A16" s="44" t="s">
        <v>25</v>
      </c>
      <c r="B16" s="30">
        <v>1</v>
      </c>
      <c r="C16" s="31">
        <v>75.38</v>
      </c>
      <c r="D16" s="33">
        <f>B16*C16</f>
        <v>75.38</v>
      </c>
    </row>
    <row r="17" spans="1:4" s="6" customFormat="1" ht="20.100000000000001" customHeight="1" x14ac:dyDescent="0.2">
      <c r="A17" s="43" t="s">
        <v>26</v>
      </c>
      <c r="B17" s="32">
        <v>1</v>
      </c>
      <c r="C17" s="27">
        <v>92.11</v>
      </c>
      <c r="D17" s="34">
        <f t="shared" ref="D17:D24" si="0">B17*C17</f>
        <v>92.11</v>
      </c>
    </row>
    <row r="18" spans="1:4" s="6" customFormat="1" ht="20.100000000000001" customHeight="1" x14ac:dyDescent="0.2">
      <c r="A18" s="43" t="s">
        <v>27</v>
      </c>
      <c r="B18" s="32">
        <v>4</v>
      </c>
      <c r="C18" s="27">
        <v>40</v>
      </c>
      <c r="D18" s="34">
        <f t="shared" si="0"/>
        <v>160</v>
      </c>
    </row>
    <row r="19" spans="1:4" s="6" customFormat="1" ht="20.100000000000001" customHeight="1" x14ac:dyDescent="0.2">
      <c r="A19" s="43" t="s">
        <v>29</v>
      </c>
      <c r="B19" s="26">
        <v>0.4</v>
      </c>
      <c r="C19" s="27">
        <v>40</v>
      </c>
      <c r="D19" s="34">
        <f t="shared" si="0"/>
        <v>16</v>
      </c>
    </row>
    <row r="20" spans="1:4" s="6" customFormat="1" ht="20.100000000000001" customHeight="1" x14ac:dyDescent="0.2">
      <c r="A20" s="43" t="s">
        <v>28</v>
      </c>
      <c r="B20" s="26">
        <v>0.75</v>
      </c>
      <c r="C20" s="27">
        <v>40</v>
      </c>
      <c r="D20" s="34">
        <f t="shared" si="0"/>
        <v>30</v>
      </c>
    </row>
    <row r="21" spans="1:4" s="6" customFormat="1" ht="20.100000000000001" customHeight="1" x14ac:dyDescent="0.2">
      <c r="A21" s="43" t="s">
        <v>30</v>
      </c>
      <c r="B21" s="26">
        <v>1.7</v>
      </c>
      <c r="C21" s="27">
        <v>40</v>
      </c>
      <c r="D21" s="34">
        <f t="shared" si="0"/>
        <v>68</v>
      </c>
    </row>
    <row r="22" spans="1:4" s="6" customFormat="1" ht="20.100000000000001" customHeight="1" x14ac:dyDescent="0.2">
      <c r="A22" s="43" t="s">
        <v>31</v>
      </c>
      <c r="B22" s="26">
        <v>2.75</v>
      </c>
      <c r="C22" s="27">
        <v>40</v>
      </c>
      <c r="D22" s="34">
        <f t="shared" si="0"/>
        <v>110</v>
      </c>
    </row>
    <row r="23" spans="1:4" s="6" customFormat="1" ht="20.100000000000001" customHeight="1" x14ac:dyDescent="0.25">
      <c r="A23" s="28"/>
      <c r="B23" s="26"/>
      <c r="C23" s="27"/>
      <c r="D23" s="34">
        <f t="shared" si="0"/>
        <v>0</v>
      </c>
    </row>
    <row r="24" spans="1:4" s="6" customFormat="1" ht="20.100000000000001" customHeight="1" x14ac:dyDescent="0.25">
      <c r="A24" s="29"/>
      <c r="B24" s="25"/>
      <c r="C24" s="23"/>
      <c r="D24" s="35">
        <f t="shared" si="0"/>
        <v>0</v>
      </c>
    </row>
    <row r="25" spans="1:4" s="6" customFormat="1" ht="20.100000000000001" customHeight="1" x14ac:dyDescent="0.2">
      <c r="A25" s="7"/>
      <c r="C25" s="8" t="s">
        <v>5</v>
      </c>
      <c r="D25" s="17">
        <f>SUM(D17:D24)</f>
        <v>476.11</v>
      </c>
    </row>
    <row r="26" spans="1:4" s="6" customFormat="1" ht="20.100000000000001" customHeight="1" x14ac:dyDescent="0.2">
      <c r="A26" s="7"/>
      <c r="C26" s="8" t="s">
        <v>6</v>
      </c>
      <c r="D26" s="9"/>
    </row>
    <row r="27" spans="1:4" s="6" customFormat="1" ht="20.100000000000001" customHeight="1" x14ac:dyDescent="0.2">
      <c r="A27" s="7"/>
      <c r="C27" s="8" t="s">
        <v>7</v>
      </c>
      <c r="D27" s="16">
        <f>D25*D26</f>
        <v>0</v>
      </c>
    </row>
    <row r="28" spans="1:4" s="6" customFormat="1" ht="20.100000000000001" customHeight="1" x14ac:dyDescent="0.2">
      <c r="A28" s="7"/>
      <c r="C28" s="8" t="s">
        <v>8</v>
      </c>
      <c r="D28" s="10"/>
    </row>
    <row r="29" spans="1:4" s="6" customFormat="1" ht="20.100000000000001" customHeight="1" x14ac:dyDescent="0.2">
      <c r="C29" s="11" t="s">
        <v>9</v>
      </c>
      <c r="D29" s="15">
        <f>D25+D27+D28</f>
        <v>476.11</v>
      </c>
    </row>
    <row r="32" spans="1:4" x14ac:dyDescent="0.2">
      <c r="A32" t="s">
        <v>19</v>
      </c>
    </row>
    <row r="34" spans="1:4" ht="25.5" x14ac:dyDescent="0.35">
      <c r="A34" s="85"/>
      <c r="B34" s="86"/>
      <c r="C34" s="86"/>
      <c r="D34" s="86"/>
    </row>
    <row r="37" spans="1:4" s="13" customFormat="1" x14ac:dyDescent="0.2">
      <c r="A37" s="12"/>
    </row>
  </sheetData>
  <mergeCells count="2">
    <mergeCell ref="A34:D34"/>
    <mergeCell ref="B1:D1"/>
  </mergeCells>
  <phoneticPr fontId="1" type="noConversion"/>
  <pageMargins left="0.5" right="0.5" top="0.5" bottom="0.5" header="0.5" footer="0.5"/>
  <pageSetup scale="92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15" sqref="A15"/>
    </sheetView>
  </sheetViews>
  <sheetFormatPr defaultRowHeight="12.75" x14ac:dyDescent="0.2"/>
  <cols>
    <col min="1" max="1" width="56" customWidth="1"/>
    <col min="2" max="2" width="9.42578125" customWidth="1"/>
    <col min="3" max="3" width="11.42578125" customWidth="1"/>
    <col min="4" max="4" width="19.5703125" customWidth="1"/>
  </cols>
  <sheetData>
    <row r="1" spans="1:4" ht="42.75" x14ac:dyDescent="0.8">
      <c r="A1" s="1" t="s">
        <v>33</v>
      </c>
      <c r="C1" s="87" t="s">
        <v>65</v>
      </c>
      <c r="D1" s="88"/>
    </row>
    <row r="2" spans="1:4" x14ac:dyDescent="0.2">
      <c r="A2" s="2"/>
    </row>
    <row r="4" spans="1:4" x14ac:dyDescent="0.2">
      <c r="A4" t="s">
        <v>12</v>
      </c>
      <c r="C4" s="3" t="s">
        <v>0</v>
      </c>
      <c r="D4" s="14">
        <f ca="1">TODAY()</f>
        <v>41197</v>
      </c>
    </row>
    <row r="5" spans="1:4" x14ac:dyDescent="0.2">
      <c r="A5" t="s">
        <v>13</v>
      </c>
      <c r="C5" s="3" t="s">
        <v>1</v>
      </c>
      <c r="D5" s="4">
        <v>5913</v>
      </c>
    </row>
    <row r="6" spans="1:4" x14ac:dyDescent="0.2">
      <c r="A6" t="s">
        <v>14</v>
      </c>
    </row>
    <row r="7" spans="1:4" ht="19.5" customHeight="1" x14ac:dyDescent="0.2"/>
    <row r="8" spans="1:4" x14ac:dyDescent="0.2">
      <c r="A8" s="5" t="s">
        <v>11</v>
      </c>
      <c r="C8" s="21" t="s">
        <v>10</v>
      </c>
      <c r="D8" s="22" t="s">
        <v>34</v>
      </c>
    </row>
    <row r="9" spans="1:4" x14ac:dyDescent="0.2">
      <c r="A9" t="s">
        <v>15</v>
      </c>
      <c r="D9" t="s">
        <v>35</v>
      </c>
    </row>
    <row r="10" spans="1:4" x14ac:dyDescent="0.2">
      <c r="D10" t="s">
        <v>36</v>
      </c>
    </row>
    <row r="11" spans="1:4" x14ac:dyDescent="0.2">
      <c r="A11" t="s">
        <v>16</v>
      </c>
    </row>
    <row r="12" spans="1:4" x14ac:dyDescent="0.2">
      <c r="A12" t="s">
        <v>17</v>
      </c>
    </row>
    <row r="13" spans="1:4" x14ac:dyDescent="0.2">
      <c r="A13" t="s">
        <v>18</v>
      </c>
    </row>
    <row r="14" spans="1:4" ht="17.25" customHeight="1" x14ac:dyDescent="0.2"/>
    <row r="15" spans="1:4" s="6" customFormat="1" ht="20.100000000000001" customHeight="1" x14ac:dyDescent="0.2">
      <c r="A15" s="18" t="s">
        <v>2</v>
      </c>
      <c r="B15" s="18" t="s">
        <v>37</v>
      </c>
      <c r="C15" s="19" t="s">
        <v>3</v>
      </c>
      <c r="D15" s="20" t="s">
        <v>4</v>
      </c>
    </row>
    <row r="16" spans="1:4" s="6" customFormat="1" ht="20.100000000000001" customHeight="1" x14ac:dyDescent="0.2">
      <c r="A16" s="45" t="s">
        <v>38</v>
      </c>
      <c r="B16" s="37">
        <v>2</v>
      </c>
      <c r="C16" s="37">
        <v>7.5</v>
      </c>
      <c r="D16" s="38">
        <f t="shared" ref="D16:D18" si="0">B16*C16</f>
        <v>15</v>
      </c>
    </row>
    <row r="17" spans="1:4" s="6" customFormat="1" ht="20.100000000000001" customHeight="1" x14ac:dyDescent="0.2">
      <c r="A17" s="45" t="s">
        <v>39</v>
      </c>
      <c r="B17" s="37">
        <v>1</v>
      </c>
      <c r="C17" s="37">
        <v>90</v>
      </c>
      <c r="D17" s="38">
        <f t="shared" si="0"/>
        <v>90</v>
      </c>
    </row>
    <row r="18" spans="1:4" s="6" customFormat="1" ht="20.100000000000001" customHeight="1" x14ac:dyDescent="0.2">
      <c r="A18" s="45" t="s">
        <v>40</v>
      </c>
      <c r="B18" s="37">
        <v>2.2000000000000002</v>
      </c>
      <c r="C18" s="37">
        <v>40</v>
      </c>
      <c r="D18" s="38">
        <f t="shared" si="0"/>
        <v>88</v>
      </c>
    </row>
    <row r="19" spans="1:4" s="6" customFormat="1" ht="20.100000000000001" customHeight="1" x14ac:dyDescent="0.2">
      <c r="A19" s="46" t="s">
        <v>41</v>
      </c>
      <c r="B19" s="39">
        <v>1.5</v>
      </c>
      <c r="C19" s="39">
        <v>40</v>
      </c>
      <c r="D19" s="40">
        <f>B19*C19</f>
        <v>60</v>
      </c>
    </row>
    <row r="20" spans="1:4" s="6" customFormat="1" ht="20.100000000000001" customHeight="1" x14ac:dyDescent="0.2">
      <c r="A20" s="7"/>
      <c r="C20" s="8" t="s">
        <v>5</v>
      </c>
      <c r="D20" s="17">
        <f>SUM(D16:D19)</f>
        <v>253</v>
      </c>
    </row>
    <row r="21" spans="1:4" s="6" customFormat="1" ht="20.100000000000001" customHeight="1" x14ac:dyDescent="0.2">
      <c r="A21" s="7"/>
      <c r="C21" s="8" t="s">
        <v>6</v>
      </c>
      <c r="D21" s="9"/>
    </row>
    <row r="22" spans="1:4" s="6" customFormat="1" ht="20.100000000000001" customHeight="1" x14ac:dyDescent="0.2">
      <c r="A22" s="7"/>
      <c r="C22" s="8" t="s">
        <v>7</v>
      </c>
      <c r="D22" s="16">
        <f>D20*D21</f>
        <v>0</v>
      </c>
    </row>
    <row r="23" spans="1:4" s="6" customFormat="1" ht="20.100000000000001" customHeight="1" x14ac:dyDescent="0.2">
      <c r="A23" s="7"/>
      <c r="C23" s="8" t="s">
        <v>8</v>
      </c>
      <c r="D23" s="10"/>
    </row>
    <row r="24" spans="1:4" s="6" customFormat="1" ht="20.100000000000001" customHeight="1" x14ac:dyDescent="0.2">
      <c r="C24" s="11" t="s">
        <v>9</v>
      </c>
      <c r="D24" s="15">
        <f>D20+D22+D23</f>
        <v>253</v>
      </c>
    </row>
    <row r="27" spans="1:4" x14ac:dyDescent="0.2">
      <c r="A27" t="s">
        <v>19</v>
      </c>
    </row>
    <row r="29" spans="1:4" ht="25.5" x14ac:dyDescent="0.35">
      <c r="A29" s="85" t="s">
        <v>20</v>
      </c>
      <c r="B29" s="86"/>
      <c r="C29" s="86"/>
      <c r="D29" s="86"/>
    </row>
    <row r="32" spans="1:4" s="13" customFormat="1" x14ac:dyDescent="0.2">
      <c r="A32" s="12"/>
    </row>
  </sheetData>
  <mergeCells count="2">
    <mergeCell ref="A29:D29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>
      <selection activeCell="A19" sqref="A19"/>
    </sheetView>
  </sheetViews>
  <sheetFormatPr defaultRowHeight="12.75" x14ac:dyDescent="0.2"/>
  <cols>
    <col min="1" max="1" width="52" customWidth="1"/>
    <col min="2" max="2" width="11.5703125" customWidth="1"/>
    <col min="3" max="3" width="11.42578125" customWidth="1"/>
    <col min="4" max="4" width="20.5703125" customWidth="1"/>
  </cols>
  <sheetData>
    <row r="1" spans="1:4" ht="42.75" x14ac:dyDescent="0.8">
      <c r="A1" s="1" t="s">
        <v>33</v>
      </c>
      <c r="B1" s="87" t="s">
        <v>32</v>
      </c>
      <c r="C1" s="88"/>
      <c r="D1" s="88"/>
    </row>
    <row r="2" spans="1:4" x14ac:dyDescent="0.2">
      <c r="A2" s="2"/>
    </row>
    <row r="4" spans="1:4" x14ac:dyDescent="0.2">
      <c r="A4" t="s">
        <v>12</v>
      </c>
      <c r="C4" s="3" t="s">
        <v>0</v>
      </c>
      <c r="D4" s="14">
        <v>41043</v>
      </c>
    </row>
    <row r="5" spans="1:4" x14ac:dyDescent="0.2">
      <c r="A5" t="s">
        <v>13</v>
      </c>
      <c r="C5" s="3" t="s">
        <v>1</v>
      </c>
      <c r="D5" s="4">
        <v>5914</v>
      </c>
    </row>
    <row r="6" spans="1:4" x14ac:dyDescent="0.2">
      <c r="A6" t="s">
        <v>14</v>
      </c>
    </row>
    <row r="7" spans="1:4" ht="19.5" customHeight="1" x14ac:dyDescent="0.2"/>
    <row r="8" spans="1:4" x14ac:dyDescent="0.2">
      <c r="A8" s="5" t="s">
        <v>11</v>
      </c>
      <c r="C8" s="21" t="s">
        <v>10</v>
      </c>
      <c r="D8" s="22" t="s">
        <v>21</v>
      </c>
    </row>
    <row r="9" spans="1:4" x14ac:dyDescent="0.2">
      <c r="A9" t="s">
        <v>15</v>
      </c>
      <c r="D9" t="s">
        <v>42</v>
      </c>
    </row>
    <row r="11" spans="1:4" x14ac:dyDescent="0.2">
      <c r="A11" t="s">
        <v>16</v>
      </c>
    </row>
    <row r="12" spans="1:4" x14ac:dyDescent="0.2">
      <c r="A12" t="s">
        <v>17</v>
      </c>
    </row>
    <row r="13" spans="1:4" x14ac:dyDescent="0.2">
      <c r="A13" t="s">
        <v>18</v>
      </c>
    </row>
    <row r="14" spans="1:4" ht="17.25" customHeight="1" x14ac:dyDescent="0.2"/>
    <row r="15" spans="1:4" s="6" customFormat="1" ht="20.100000000000001" customHeight="1" x14ac:dyDescent="0.2">
      <c r="A15" s="24" t="s">
        <v>2</v>
      </c>
      <c r="B15" s="18" t="s">
        <v>22</v>
      </c>
      <c r="C15" s="19" t="s">
        <v>3</v>
      </c>
      <c r="D15" s="20" t="s">
        <v>4</v>
      </c>
    </row>
    <row r="16" spans="1:4" s="6" customFormat="1" ht="20.100000000000001" customHeight="1" x14ac:dyDescent="0.2">
      <c r="A16" s="44" t="s">
        <v>43</v>
      </c>
      <c r="B16" s="30">
        <v>1</v>
      </c>
      <c r="C16" s="31">
        <v>35.659999999999997</v>
      </c>
      <c r="D16" s="33">
        <f>B16*C16</f>
        <v>35.659999999999997</v>
      </c>
    </row>
    <row r="17" spans="1:4" s="6" customFormat="1" ht="20.100000000000001" customHeight="1" x14ac:dyDescent="0.2">
      <c r="A17" s="43" t="s">
        <v>44</v>
      </c>
      <c r="B17" s="32">
        <v>1</v>
      </c>
      <c r="C17" s="27">
        <v>138.72</v>
      </c>
      <c r="D17" s="34">
        <f t="shared" ref="D17:D24" si="0">B17*C17</f>
        <v>138.72</v>
      </c>
    </row>
    <row r="18" spans="1:4" s="6" customFormat="1" ht="20.100000000000001" customHeight="1" x14ac:dyDescent="0.2">
      <c r="A18" s="43" t="s">
        <v>45</v>
      </c>
      <c r="B18" s="32">
        <v>2</v>
      </c>
      <c r="C18" s="27">
        <v>23.05</v>
      </c>
      <c r="D18" s="34">
        <f t="shared" si="0"/>
        <v>46.1</v>
      </c>
    </row>
    <row r="19" spans="1:4" s="6" customFormat="1" ht="20.100000000000001" customHeight="1" x14ac:dyDescent="0.2">
      <c r="A19" s="43" t="s">
        <v>46</v>
      </c>
      <c r="B19" s="32">
        <v>1</v>
      </c>
      <c r="C19" s="27">
        <v>20</v>
      </c>
      <c r="D19" s="34">
        <f t="shared" si="0"/>
        <v>20</v>
      </c>
    </row>
    <row r="20" spans="1:4" s="6" customFormat="1" ht="20.100000000000001" customHeight="1" x14ac:dyDescent="0.2">
      <c r="A20" s="43" t="s">
        <v>47</v>
      </c>
      <c r="B20" s="26">
        <v>0.4</v>
      </c>
      <c r="C20" s="27">
        <v>40</v>
      </c>
      <c r="D20" s="34">
        <f t="shared" si="0"/>
        <v>16</v>
      </c>
    </row>
    <row r="21" spans="1:4" s="6" customFormat="1" ht="20.100000000000001" customHeight="1" x14ac:dyDescent="0.2">
      <c r="A21" s="43" t="s">
        <v>48</v>
      </c>
      <c r="B21" s="26">
        <v>2.1</v>
      </c>
      <c r="C21" s="27">
        <v>40</v>
      </c>
      <c r="D21" s="34">
        <f t="shared" si="0"/>
        <v>84</v>
      </c>
    </row>
    <row r="22" spans="1:4" s="6" customFormat="1" ht="20.100000000000001" customHeight="1" x14ac:dyDescent="0.2">
      <c r="A22" s="43" t="s">
        <v>49</v>
      </c>
      <c r="B22" s="26">
        <v>1.2</v>
      </c>
      <c r="C22" s="27">
        <v>40</v>
      </c>
      <c r="D22" s="34">
        <f t="shared" si="0"/>
        <v>48</v>
      </c>
    </row>
    <row r="23" spans="1:4" s="6" customFormat="1" ht="20.100000000000001" customHeight="1" x14ac:dyDescent="0.25">
      <c r="A23" s="28"/>
      <c r="B23" s="26"/>
      <c r="C23" s="27"/>
      <c r="D23" s="34">
        <f t="shared" si="0"/>
        <v>0</v>
      </c>
    </row>
    <row r="24" spans="1:4" s="6" customFormat="1" ht="20.100000000000001" customHeight="1" x14ac:dyDescent="0.25">
      <c r="A24" s="29"/>
      <c r="B24" s="25"/>
      <c r="C24" s="23"/>
      <c r="D24" s="35">
        <f t="shared" si="0"/>
        <v>0</v>
      </c>
    </row>
    <row r="25" spans="1:4" s="6" customFormat="1" ht="20.100000000000001" customHeight="1" x14ac:dyDescent="0.2">
      <c r="A25" s="7"/>
      <c r="C25" s="8" t="s">
        <v>5</v>
      </c>
      <c r="D25" s="17">
        <f>SUM(D17:D24)</f>
        <v>352.82</v>
      </c>
    </row>
    <row r="26" spans="1:4" s="6" customFormat="1" ht="20.100000000000001" customHeight="1" x14ac:dyDescent="0.2">
      <c r="A26" s="7"/>
      <c r="C26" s="8" t="s">
        <v>6</v>
      </c>
      <c r="D26" s="9"/>
    </row>
    <row r="27" spans="1:4" s="6" customFormat="1" ht="20.100000000000001" customHeight="1" x14ac:dyDescent="0.2">
      <c r="A27" s="7"/>
      <c r="C27" s="8" t="s">
        <v>7</v>
      </c>
      <c r="D27" s="16">
        <f>D25*D26</f>
        <v>0</v>
      </c>
    </row>
    <row r="28" spans="1:4" s="6" customFormat="1" ht="20.100000000000001" customHeight="1" x14ac:dyDescent="0.2">
      <c r="A28" s="7"/>
      <c r="C28" s="8" t="s">
        <v>8</v>
      </c>
      <c r="D28" s="10"/>
    </row>
    <row r="29" spans="1:4" s="6" customFormat="1" ht="20.100000000000001" customHeight="1" x14ac:dyDescent="0.2">
      <c r="C29" s="11" t="s">
        <v>9</v>
      </c>
      <c r="D29" s="15">
        <f>D25+D27+D28</f>
        <v>352.82</v>
      </c>
    </row>
    <row r="32" spans="1:4" x14ac:dyDescent="0.2">
      <c r="A32" t="s">
        <v>19</v>
      </c>
    </row>
    <row r="34" spans="1:4" ht="25.5" x14ac:dyDescent="0.35">
      <c r="A34" s="85"/>
      <c r="B34" s="86"/>
      <c r="C34" s="86"/>
      <c r="D34" s="86"/>
    </row>
    <row r="37" spans="1:4" s="13" customFormat="1" x14ac:dyDescent="0.2">
      <c r="A37" s="12"/>
    </row>
  </sheetData>
  <mergeCells count="2">
    <mergeCell ref="A34:D34"/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opLeftCell="A4" workbookViewId="0">
      <selection activeCell="A37" sqref="A37:D37"/>
    </sheetView>
  </sheetViews>
  <sheetFormatPr defaultRowHeight="12.75" x14ac:dyDescent="0.2"/>
  <cols>
    <col min="1" max="1" width="56" customWidth="1"/>
    <col min="2" max="2" width="12.42578125" customWidth="1"/>
    <col min="3" max="3" width="11.42578125" customWidth="1"/>
    <col min="4" max="4" width="19.5703125" customWidth="1"/>
  </cols>
  <sheetData>
    <row r="1" spans="1:4" ht="42.75" x14ac:dyDescent="0.8">
      <c r="A1" s="1" t="s">
        <v>33</v>
      </c>
      <c r="C1" s="87" t="s">
        <v>65</v>
      </c>
      <c r="D1" s="88"/>
    </row>
    <row r="2" spans="1:4" x14ac:dyDescent="0.2">
      <c r="A2" s="2"/>
    </row>
    <row r="4" spans="1:4" x14ac:dyDescent="0.2">
      <c r="A4" t="s">
        <v>12</v>
      </c>
      <c r="C4" s="3" t="s">
        <v>0</v>
      </c>
      <c r="D4" s="14">
        <f ca="1">TODAY()</f>
        <v>41197</v>
      </c>
    </row>
    <row r="5" spans="1:4" x14ac:dyDescent="0.2">
      <c r="A5" t="s">
        <v>13</v>
      </c>
      <c r="C5" s="3" t="s">
        <v>1</v>
      </c>
      <c r="D5" s="4">
        <v>5915</v>
      </c>
    </row>
    <row r="6" spans="1:4" x14ac:dyDescent="0.2">
      <c r="A6" t="s">
        <v>14</v>
      </c>
    </row>
    <row r="8" spans="1:4" x14ac:dyDescent="0.2">
      <c r="A8" s="5" t="s">
        <v>11</v>
      </c>
      <c r="C8" s="21" t="s">
        <v>10</v>
      </c>
      <c r="D8" s="41" t="s">
        <v>50</v>
      </c>
    </row>
    <row r="9" spans="1:4" x14ac:dyDescent="0.2">
      <c r="A9" s="36" t="s">
        <v>51</v>
      </c>
      <c r="D9" s="36" t="s">
        <v>52</v>
      </c>
    </row>
    <row r="11" spans="1:4" x14ac:dyDescent="0.2">
      <c r="A11" s="36" t="s">
        <v>53</v>
      </c>
    </row>
    <row r="15" spans="1:4" s="6" customFormat="1" x14ac:dyDescent="0.2">
      <c r="A15" s="18" t="s">
        <v>2</v>
      </c>
      <c r="B15" s="18" t="s">
        <v>22</v>
      </c>
      <c r="C15" s="19" t="s">
        <v>3</v>
      </c>
      <c r="D15" s="20" t="s">
        <v>4</v>
      </c>
    </row>
    <row r="16" spans="1:4" s="6" customFormat="1" ht="19.5" customHeight="1" x14ac:dyDescent="0.2">
      <c r="A16" s="47" t="s">
        <v>54</v>
      </c>
      <c r="B16" s="49">
        <v>2</v>
      </c>
      <c r="C16" s="50">
        <v>62.75</v>
      </c>
      <c r="D16" s="52">
        <f t="shared" ref="D16:D27" si="0">B16*C16</f>
        <v>125.5</v>
      </c>
    </row>
    <row r="17" spans="1:7" s="6" customFormat="1" ht="20.100000000000001" customHeight="1" x14ac:dyDescent="0.2">
      <c r="A17" s="47" t="s">
        <v>55</v>
      </c>
      <c r="B17" s="49">
        <v>2</v>
      </c>
      <c r="C17" s="50">
        <v>36.5</v>
      </c>
      <c r="D17" s="53">
        <f t="shared" si="0"/>
        <v>73</v>
      </c>
    </row>
    <row r="18" spans="1:7" s="6" customFormat="1" ht="20.100000000000001" customHeight="1" x14ac:dyDescent="0.2">
      <c r="A18" s="48" t="s">
        <v>56</v>
      </c>
      <c r="B18" s="50"/>
      <c r="C18" s="50"/>
      <c r="D18" s="53">
        <f t="shared" si="0"/>
        <v>0</v>
      </c>
    </row>
    <row r="19" spans="1:7" s="6" customFormat="1" ht="20.100000000000001" customHeight="1" x14ac:dyDescent="0.2">
      <c r="A19" s="47" t="s">
        <v>57</v>
      </c>
      <c r="B19" s="49">
        <v>1</v>
      </c>
      <c r="C19" s="50">
        <v>63.75</v>
      </c>
      <c r="D19" s="53">
        <v>63.75</v>
      </c>
      <c r="E19" s="51">
        <v>41.5</v>
      </c>
      <c r="F19" s="48" t="s">
        <v>75</v>
      </c>
      <c r="G19" s="48" t="s">
        <v>72</v>
      </c>
    </row>
    <row r="20" spans="1:7" s="6" customFormat="1" ht="20.100000000000001" customHeight="1" x14ac:dyDescent="0.2">
      <c r="A20" s="47" t="s">
        <v>58</v>
      </c>
      <c r="B20" s="49">
        <v>1</v>
      </c>
      <c r="C20" s="50">
        <v>63.75</v>
      </c>
      <c r="D20" s="53">
        <f t="shared" si="0"/>
        <v>63.75</v>
      </c>
      <c r="E20" s="51">
        <v>41.5</v>
      </c>
      <c r="F20" s="48" t="s">
        <v>74</v>
      </c>
      <c r="G20" s="48" t="s">
        <v>73</v>
      </c>
    </row>
    <row r="21" spans="1:7" s="6" customFormat="1" ht="20.100000000000001" customHeight="1" x14ac:dyDescent="0.2">
      <c r="A21" s="47" t="s">
        <v>59</v>
      </c>
      <c r="B21" s="50"/>
      <c r="C21" s="61" t="s">
        <v>71</v>
      </c>
      <c r="D21" s="53"/>
    </row>
    <row r="22" spans="1:7" s="6" customFormat="1" ht="20.100000000000001" customHeight="1" x14ac:dyDescent="0.2">
      <c r="A22" s="43" t="s">
        <v>68</v>
      </c>
      <c r="B22" s="49">
        <v>1</v>
      </c>
      <c r="C22" s="50">
        <v>14</v>
      </c>
      <c r="D22" s="53">
        <f t="shared" si="0"/>
        <v>14</v>
      </c>
    </row>
    <row r="23" spans="1:7" s="6" customFormat="1" ht="20.100000000000001" customHeight="1" x14ac:dyDescent="0.2">
      <c r="A23" s="47" t="s">
        <v>60</v>
      </c>
      <c r="B23" s="50">
        <v>1.25</v>
      </c>
      <c r="C23" s="50">
        <v>40</v>
      </c>
      <c r="D23" s="53">
        <f t="shared" si="0"/>
        <v>50</v>
      </c>
    </row>
    <row r="24" spans="1:7" s="6" customFormat="1" ht="20.100000000000001" customHeight="1" x14ac:dyDescent="0.2">
      <c r="A24" s="47" t="s">
        <v>61</v>
      </c>
      <c r="B24" s="50">
        <v>1.4</v>
      </c>
      <c r="C24" s="50">
        <v>40</v>
      </c>
      <c r="D24" s="53">
        <f t="shared" si="0"/>
        <v>56</v>
      </c>
    </row>
    <row r="25" spans="1:7" s="6" customFormat="1" ht="20.100000000000001" customHeight="1" x14ac:dyDescent="0.2">
      <c r="A25" s="47" t="s">
        <v>62</v>
      </c>
      <c r="B25" s="50">
        <v>1</v>
      </c>
      <c r="C25" s="50">
        <v>40</v>
      </c>
      <c r="D25" s="53">
        <f t="shared" si="0"/>
        <v>40</v>
      </c>
    </row>
    <row r="26" spans="1:7" s="6" customFormat="1" ht="20.100000000000001" customHeight="1" x14ac:dyDescent="0.2">
      <c r="A26" s="47" t="s">
        <v>63</v>
      </c>
      <c r="B26" s="50">
        <v>1.5</v>
      </c>
      <c r="C26" s="50">
        <v>40</v>
      </c>
      <c r="D26" s="53">
        <f t="shared" si="0"/>
        <v>60</v>
      </c>
    </row>
    <row r="27" spans="1:7" s="6" customFormat="1" ht="20.100000000000001" customHeight="1" x14ac:dyDescent="0.2">
      <c r="A27" s="46"/>
      <c r="B27" s="39"/>
      <c r="C27" s="39"/>
      <c r="D27" s="54">
        <f t="shared" si="0"/>
        <v>0</v>
      </c>
    </row>
    <row r="28" spans="1:7" s="6" customFormat="1" ht="20.100000000000001" customHeight="1" x14ac:dyDescent="0.2">
      <c r="A28" s="7"/>
      <c r="C28" s="8" t="s">
        <v>5</v>
      </c>
      <c r="D28" s="17">
        <f>SUM(D16:D27)</f>
        <v>546</v>
      </c>
    </row>
    <row r="29" spans="1:7" s="6" customFormat="1" ht="20.100000000000001" customHeight="1" x14ac:dyDescent="0.2">
      <c r="A29" s="58" t="s">
        <v>69</v>
      </c>
      <c r="B29" s="55"/>
      <c r="C29" s="8" t="s">
        <v>6</v>
      </c>
      <c r="D29" s="9"/>
    </row>
    <row r="30" spans="1:7" s="6" customFormat="1" ht="20.100000000000001" customHeight="1" x14ac:dyDescent="0.2">
      <c r="A30" s="58" t="s">
        <v>64</v>
      </c>
      <c r="B30" s="55"/>
      <c r="C30" s="8" t="s">
        <v>7</v>
      </c>
      <c r="D30" s="16"/>
    </row>
    <row r="31" spans="1:7" s="6" customFormat="1" ht="20.100000000000001" customHeight="1" x14ac:dyDescent="0.2">
      <c r="A31" s="58" t="s">
        <v>70</v>
      </c>
      <c r="B31" s="55"/>
      <c r="C31" s="8" t="s">
        <v>8</v>
      </c>
      <c r="D31" s="10"/>
    </row>
    <row r="32" spans="1:7" s="6" customFormat="1" ht="20.100000000000001" customHeight="1" x14ac:dyDescent="0.2">
      <c r="A32" s="59" t="s">
        <v>67</v>
      </c>
      <c r="B32" s="55"/>
      <c r="C32" s="11" t="s">
        <v>9</v>
      </c>
      <c r="D32" s="15">
        <f>D28+D30+D31</f>
        <v>546</v>
      </c>
    </row>
    <row r="33" spans="1:4" ht="19.5" customHeight="1" x14ac:dyDescent="0.2">
      <c r="A33" s="60" t="s">
        <v>66</v>
      </c>
      <c r="B33" s="56"/>
    </row>
    <row r="34" spans="1:4" x14ac:dyDescent="0.2">
      <c r="A34" s="57"/>
      <c r="B34" s="57"/>
    </row>
    <row r="35" spans="1:4" x14ac:dyDescent="0.2">
      <c r="A35" t="s">
        <v>19</v>
      </c>
    </row>
    <row r="37" spans="1:4" ht="25.5" x14ac:dyDescent="0.35">
      <c r="A37" s="85" t="s">
        <v>20</v>
      </c>
      <c r="B37" s="86"/>
      <c r="C37" s="86"/>
      <c r="D37" s="86"/>
    </row>
    <row r="40" spans="1:4" s="13" customFormat="1" x14ac:dyDescent="0.2">
      <c r="A40" s="12"/>
    </row>
  </sheetData>
  <mergeCells count="2">
    <mergeCell ref="A37:D37"/>
    <mergeCell ref="C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topLeftCell="A34" workbookViewId="0">
      <selection activeCell="B10" sqref="A1:XFD1048576"/>
    </sheetView>
  </sheetViews>
  <sheetFormatPr defaultRowHeight="12.75" x14ac:dyDescent="0.2"/>
  <cols>
    <col min="1" max="1" width="52" customWidth="1"/>
    <col min="2" max="2" width="11.5703125" customWidth="1"/>
    <col min="3" max="3" width="11.42578125" customWidth="1"/>
    <col min="4" max="4" width="20.5703125" customWidth="1"/>
  </cols>
  <sheetData>
    <row r="1" spans="1:4" ht="42.75" x14ac:dyDescent="0.8">
      <c r="A1" s="1" t="s">
        <v>33</v>
      </c>
      <c r="B1" s="87" t="s">
        <v>109</v>
      </c>
      <c r="C1" s="88"/>
      <c r="D1" s="88"/>
    </row>
    <row r="2" spans="1:4" x14ac:dyDescent="0.2">
      <c r="A2" s="2"/>
    </row>
    <row r="4" spans="1:4" x14ac:dyDescent="0.2">
      <c r="A4" t="s">
        <v>12</v>
      </c>
      <c r="C4" s="3" t="s">
        <v>0</v>
      </c>
      <c r="D4" s="14">
        <f ca="1">TODAY()</f>
        <v>41197</v>
      </c>
    </row>
    <row r="5" spans="1:4" x14ac:dyDescent="0.2">
      <c r="A5" t="s">
        <v>13</v>
      </c>
      <c r="C5" s="3" t="s">
        <v>1</v>
      </c>
      <c r="D5" s="4">
        <v>5916</v>
      </c>
    </row>
    <row r="6" spans="1:4" x14ac:dyDescent="0.2">
      <c r="A6" t="s">
        <v>14</v>
      </c>
    </row>
    <row r="7" spans="1:4" ht="19.5" customHeight="1" x14ac:dyDescent="0.2"/>
    <row r="8" spans="1:4" ht="25.5" x14ac:dyDescent="0.2">
      <c r="A8" s="5" t="s">
        <v>11</v>
      </c>
      <c r="C8" s="21" t="s">
        <v>10</v>
      </c>
      <c r="D8" s="22" t="s">
        <v>78</v>
      </c>
    </row>
    <row r="9" spans="1:4" x14ac:dyDescent="0.2">
      <c r="A9" t="s">
        <v>76</v>
      </c>
      <c r="D9" t="s">
        <v>79</v>
      </c>
    </row>
    <row r="13" spans="1:4" x14ac:dyDescent="0.2">
      <c r="A13" t="s">
        <v>77</v>
      </c>
    </row>
    <row r="14" spans="1:4" ht="17.25" customHeight="1" x14ac:dyDescent="0.2"/>
    <row r="15" spans="1:4" s="6" customFormat="1" ht="20.100000000000001" customHeight="1" x14ac:dyDescent="0.2">
      <c r="A15" s="24" t="s">
        <v>2</v>
      </c>
      <c r="B15" s="24" t="s">
        <v>22</v>
      </c>
      <c r="C15" s="64" t="s">
        <v>3</v>
      </c>
      <c r="D15" s="65" t="s">
        <v>4</v>
      </c>
    </row>
    <row r="16" spans="1:4" s="6" customFormat="1" ht="20.100000000000001" customHeight="1" x14ac:dyDescent="0.25">
      <c r="A16" s="75" t="s">
        <v>85</v>
      </c>
      <c r="B16" s="62">
        <v>1.5</v>
      </c>
      <c r="C16" s="69">
        <v>55</v>
      </c>
      <c r="D16" s="66">
        <f t="shared" ref="D16:D25" si="0">B16*C16</f>
        <v>82.5</v>
      </c>
    </row>
    <row r="17" spans="1:4" s="6" customFormat="1" ht="20.100000000000001" customHeight="1" x14ac:dyDescent="0.25">
      <c r="A17" s="73" t="s">
        <v>80</v>
      </c>
      <c r="B17" s="63">
        <v>1.2</v>
      </c>
      <c r="C17" s="70">
        <v>55</v>
      </c>
      <c r="D17" s="67">
        <f t="shared" si="0"/>
        <v>66</v>
      </c>
    </row>
    <row r="18" spans="1:4" s="6" customFormat="1" ht="20.100000000000001" customHeight="1" x14ac:dyDescent="0.25">
      <c r="A18" s="74" t="s">
        <v>81</v>
      </c>
      <c r="B18" s="63">
        <v>0.6</v>
      </c>
      <c r="C18" s="70">
        <v>55</v>
      </c>
      <c r="D18" s="67">
        <f t="shared" si="0"/>
        <v>33</v>
      </c>
    </row>
    <row r="19" spans="1:4" s="6" customFormat="1" ht="20.100000000000001" customHeight="1" x14ac:dyDescent="0.25">
      <c r="A19" s="73" t="s">
        <v>82</v>
      </c>
      <c r="B19" s="63">
        <v>1.3</v>
      </c>
      <c r="C19" s="70">
        <v>55</v>
      </c>
      <c r="D19" s="67">
        <f t="shared" si="0"/>
        <v>71.5</v>
      </c>
    </row>
    <row r="20" spans="1:4" s="6" customFormat="1" ht="20.100000000000001" customHeight="1" x14ac:dyDescent="0.25">
      <c r="A20" s="73" t="s">
        <v>83</v>
      </c>
      <c r="B20" s="27">
        <v>0.75</v>
      </c>
      <c r="C20" s="70">
        <v>55</v>
      </c>
      <c r="D20" s="67">
        <f t="shared" si="0"/>
        <v>41.25</v>
      </c>
    </row>
    <row r="21" spans="1:4" s="6" customFormat="1" ht="20.100000000000001" customHeight="1" x14ac:dyDescent="0.25">
      <c r="A21" s="73" t="s">
        <v>84</v>
      </c>
      <c r="B21" s="27">
        <v>1.9</v>
      </c>
      <c r="C21" s="70">
        <v>55</v>
      </c>
      <c r="D21" s="67">
        <f t="shared" si="0"/>
        <v>104.5</v>
      </c>
    </row>
    <row r="22" spans="1:4" s="6" customFormat="1" ht="20.100000000000001" customHeight="1" x14ac:dyDescent="0.25">
      <c r="A22" s="73" t="s">
        <v>87</v>
      </c>
      <c r="B22" s="27">
        <v>1.2</v>
      </c>
      <c r="C22" s="70">
        <v>55</v>
      </c>
      <c r="D22" s="67">
        <f t="shared" si="0"/>
        <v>66</v>
      </c>
    </row>
    <row r="23" spans="1:4" s="6" customFormat="1" ht="20.100000000000001" customHeight="1" x14ac:dyDescent="0.25">
      <c r="A23" s="73" t="s">
        <v>89</v>
      </c>
      <c r="B23" s="27">
        <v>1.5</v>
      </c>
      <c r="C23" s="70">
        <v>55</v>
      </c>
      <c r="D23" s="67">
        <f t="shared" si="0"/>
        <v>82.5</v>
      </c>
    </row>
    <row r="24" spans="1:4" s="6" customFormat="1" ht="20.100000000000001" customHeight="1" x14ac:dyDescent="0.25">
      <c r="A24" s="73" t="s">
        <v>88</v>
      </c>
      <c r="B24" s="27">
        <v>1.3</v>
      </c>
      <c r="C24" s="70">
        <v>55</v>
      </c>
      <c r="D24" s="67">
        <f t="shared" si="0"/>
        <v>71.5</v>
      </c>
    </row>
    <row r="25" spans="1:4" s="6" customFormat="1" ht="20.100000000000001" customHeight="1" x14ac:dyDescent="0.25">
      <c r="A25" s="73" t="s">
        <v>90</v>
      </c>
      <c r="B25" s="27">
        <v>1</v>
      </c>
      <c r="C25" s="70">
        <v>30</v>
      </c>
      <c r="D25" s="67">
        <f t="shared" si="0"/>
        <v>30</v>
      </c>
    </row>
    <row r="26" spans="1:4" s="6" customFormat="1" ht="20.100000000000001" customHeight="1" x14ac:dyDescent="0.25">
      <c r="A26" s="73" t="s">
        <v>86</v>
      </c>
      <c r="B26" s="77">
        <v>1</v>
      </c>
      <c r="C26" s="70">
        <v>90</v>
      </c>
      <c r="D26" s="67">
        <f t="shared" ref="D26:D33" si="1">B26*C26</f>
        <v>90</v>
      </c>
    </row>
    <row r="27" spans="1:4" s="6" customFormat="1" ht="20.100000000000001" customHeight="1" x14ac:dyDescent="0.25">
      <c r="A27" s="73" t="s">
        <v>91</v>
      </c>
      <c r="B27" s="77">
        <v>1</v>
      </c>
      <c r="C27" s="70">
        <v>65</v>
      </c>
      <c r="D27" s="67">
        <f t="shared" si="1"/>
        <v>65</v>
      </c>
    </row>
    <row r="28" spans="1:4" s="6" customFormat="1" ht="20.100000000000001" customHeight="1" x14ac:dyDescent="0.25">
      <c r="A28" s="73" t="s">
        <v>95</v>
      </c>
      <c r="B28" s="77">
        <v>1</v>
      </c>
      <c r="C28" s="70">
        <v>65</v>
      </c>
      <c r="D28" s="67">
        <f t="shared" si="1"/>
        <v>65</v>
      </c>
    </row>
    <row r="29" spans="1:4" s="6" customFormat="1" ht="20.100000000000001" customHeight="1" x14ac:dyDescent="0.25">
      <c r="A29" s="73" t="s">
        <v>93</v>
      </c>
      <c r="B29" s="77">
        <v>1</v>
      </c>
      <c r="C29" s="70">
        <v>39.35</v>
      </c>
      <c r="D29" s="67">
        <f t="shared" si="1"/>
        <v>39.35</v>
      </c>
    </row>
    <row r="30" spans="1:4" s="6" customFormat="1" ht="20.100000000000001" customHeight="1" x14ac:dyDescent="0.25">
      <c r="A30" s="73" t="s">
        <v>94</v>
      </c>
      <c r="B30" s="77">
        <v>1</v>
      </c>
      <c r="C30" s="70">
        <v>138.85</v>
      </c>
      <c r="D30" s="67">
        <f t="shared" si="1"/>
        <v>138.85</v>
      </c>
    </row>
    <row r="31" spans="1:4" s="6" customFormat="1" ht="20.100000000000001" customHeight="1" x14ac:dyDescent="0.25">
      <c r="A31" s="73" t="s">
        <v>96</v>
      </c>
      <c r="B31" s="77">
        <v>1</v>
      </c>
      <c r="C31" s="70">
        <v>30</v>
      </c>
      <c r="D31" s="67">
        <f t="shared" si="1"/>
        <v>30</v>
      </c>
    </row>
    <row r="32" spans="1:4" s="6" customFormat="1" ht="20.100000000000001" customHeight="1" x14ac:dyDescent="0.25">
      <c r="A32" s="73" t="s">
        <v>97</v>
      </c>
      <c r="B32" s="77">
        <v>1</v>
      </c>
      <c r="C32" s="70">
        <v>30</v>
      </c>
      <c r="D32" s="67">
        <f t="shared" si="1"/>
        <v>30</v>
      </c>
    </row>
    <row r="33" spans="1:4" s="6" customFormat="1" ht="20.100000000000001" customHeight="1" x14ac:dyDescent="0.25">
      <c r="A33" s="73" t="s">
        <v>101</v>
      </c>
      <c r="B33" s="78">
        <v>1</v>
      </c>
      <c r="C33" s="70">
        <v>61.65</v>
      </c>
      <c r="D33" s="67">
        <f t="shared" si="1"/>
        <v>61.65</v>
      </c>
    </row>
    <row r="34" spans="1:4" s="6" customFormat="1" ht="20.100000000000001" customHeight="1" x14ac:dyDescent="0.25">
      <c r="A34" s="74" t="s">
        <v>92</v>
      </c>
      <c r="B34" s="77">
        <v>1</v>
      </c>
      <c r="C34" s="70">
        <v>92.45</v>
      </c>
      <c r="D34" s="67">
        <f>B34*C34</f>
        <v>92.45</v>
      </c>
    </row>
    <row r="35" spans="1:4" s="6" customFormat="1" ht="20.100000000000001" customHeight="1" x14ac:dyDescent="0.25">
      <c r="A35" s="72" t="s">
        <v>99</v>
      </c>
      <c r="B35" s="77">
        <v>1</v>
      </c>
      <c r="C35" s="70">
        <v>23.4</v>
      </c>
      <c r="D35" s="67">
        <f>B35*C35</f>
        <v>23.4</v>
      </c>
    </row>
    <row r="36" spans="1:4" s="6" customFormat="1" ht="20.100000000000001" customHeight="1" x14ac:dyDescent="0.25">
      <c r="A36" s="72" t="s">
        <v>100</v>
      </c>
      <c r="B36" s="77">
        <v>1</v>
      </c>
      <c r="C36" s="70">
        <v>39.200000000000003</v>
      </c>
      <c r="D36" s="67">
        <f>B36*C36</f>
        <v>39.200000000000003</v>
      </c>
    </row>
    <row r="37" spans="1:4" s="6" customFormat="1" ht="20.100000000000001" customHeight="1" x14ac:dyDescent="0.25">
      <c r="A37" s="76" t="s">
        <v>98</v>
      </c>
      <c r="B37" s="79">
        <v>1</v>
      </c>
      <c r="C37" s="71">
        <v>45</v>
      </c>
      <c r="D37" s="68">
        <f>B37*C37</f>
        <v>45</v>
      </c>
    </row>
    <row r="38" spans="1:4" s="6" customFormat="1" ht="20.100000000000001" customHeight="1" x14ac:dyDescent="0.2">
      <c r="A38" s="7"/>
      <c r="C38" s="8" t="s">
        <v>5</v>
      </c>
      <c r="D38" s="17">
        <f>SUM(D18:D37)</f>
        <v>1220.1500000000001</v>
      </c>
    </row>
    <row r="39" spans="1:4" s="6" customFormat="1" ht="19.5" customHeight="1" x14ac:dyDescent="0.2">
      <c r="A39" s="58" t="s">
        <v>102</v>
      </c>
      <c r="C39" s="8" t="s">
        <v>6</v>
      </c>
      <c r="D39" s="9"/>
    </row>
    <row r="40" spans="1:4" s="6" customFormat="1" ht="20.100000000000001" customHeight="1" x14ac:dyDescent="0.2">
      <c r="A40" s="58" t="s">
        <v>110</v>
      </c>
      <c r="C40" s="8" t="s">
        <v>7</v>
      </c>
      <c r="D40" s="16">
        <f>D38*D39</f>
        <v>0</v>
      </c>
    </row>
    <row r="41" spans="1:4" s="6" customFormat="1" ht="20.100000000000001" customHeight="1" x14ac:dyDescent="0.2">
      <c r="A41" s="58" t="s">
        <v>103</v>
      </c>
      <c r="C41" s="8" t="s">
        <v>8</v>
      </c>
      <c r="D41" s="10"/>
    </row>
    <row r="42" spans="1:4" s="6" customFormat="1" ht="20.100000000000001" customHeight="1" x14ac:dyDescent="0.2">
      <c r="A42" s="59" t="s">
        <v>104</v>
      </c>
      <c r="C42" s="11" t="s">
        <v>9</v>
      </c>
      <c r="D42" s="15">
        <f>D38+D40+D41</f>
        <v>1220.1500000000001</v>
      </c>
    </row>
    <row r="43" spans="1:4" ht="19.5" customHeight="1" x14ac:dyDescent="0.2">
      <c r="A43" s="60" t="s">
        <v>105</v>
      </c>
    </row>
    <row r="44" spans="1:4" ht="19.5" customHeight="1" x14ac:dyDescent="0.2">
      <c r="A44" s="60" t="s">
        <v>106</v>
      </c>
    </row>
    <row r="45" spans="1:4" ht="19.5" customHeight="1" x14ac:dyDescent="0.2">
      <c r="A45" s="60" t="s">
        <v>107</v>
      </c>
    </row>
    <row r="46" spans="1:4" ht="19.5" customHeight="1" x14ac:dyDescent="0.2">
      <c r="A46" s="60" t="s">
        <v>108</v>
      </c>
    </row>
    <row r="47" spans="1:4" ht="25.5" x14ac:dyDescent="0.35">
      <c r="A47" s="85"/>
      <c r="B47" s="86"/>
      <c r="C47" s="86"/>
      <c r="D47" s="86"/>
    </row>
    <row r="48" spans="1:4" x14ac:dyDescent="0.2">
      <c r="A48" t="s">
        <v>19</v>
      </c>
    </row>
    <row r="51" spans="1:4" ht="25.5" x14ac:dyDescent="0.35">
      <c r="A51" s="85" t="s">
        <v>20</v>
      </c>
      <c r="B51" s="86"/>
      <c r="C51" s="86"/>
      <c r="D51" s="86"/>
    </row>
    <row r="52" spans="1:4" s="42" customFormat="1" x14ac:dyDescent="0.2">
      <c r="A52" s="12"/>
    </row>
  </sheetData>
  <mergeCells count="3">
    <mergeCell ref="B1:D1"/>
    <mergeCell ref="A47:D47"/>
    <mergeCell ref="A51:D5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showGridLines="0" tabSelected="1" topLeftCell="A11" zoomScaleNormal="100" workbookViewId="0">
      <selection activeCell="B26" sqref="B26"/>
    </sheetView>
  </sheetViews>
  <sheetFormatPr defaultRowHeight="12.75" x14ac:dyDescent="0.2"/>
  <cols>
    <col min="1" max="1" width="52" customWidth="1"/>
    <col min="2" max="2" width="11.5703125" customWidth="1"/>
    <col min="3" max="3" width="11.42578125" customWidth="1"/>
    <col min="4" max="4" width="20.5703125" customWidth="1"/>
  </cols>
  <sheetData>
    <row r="1" spans="1:4" ht="42.75" x14ac:dyDescent="0.8">
      <c r="A1" s="1" t="s">
        <v>33</v>
      </c>
      <c r="B1" s="87" t="s">
        <v>118</v>
      </c>
      <c r="C1" s="88"/>
      <c r="D1" s="88"/>
    </row>
    <row r="2" spans="1:4" x14ac:dyDescent="0.2">
      <c r="A2" s="2"/>
    </row>
    <row r="4" spans="1:4" x14ac:dyDescent="0.2">
      <c r="A4" t="s">
        <v>121</v>
      </c>
      <c r="C4" s="3" t="s">
        <v>0</v>
      </c>
      <c r="D4" s="14">
        <f ca="1">TODAY()</f>
        <v>41197</v>
      </c>
    </row>
    <row r="5" spans="1:4" x14ac:dyDescent="0.2">
      <c r="A5" t="s">
        <v>122</v>
      </c>
      <c r="C5" s="3" t="s">
        <v>1</v>
      </c>
      <c r="D5" s="4">
        <v>1</v>
      </c>
    </row>
    <row r="6" spans="1:4" x14ac:dyDescent="0.2">
      <c r="A6" t="s">
        <v>123</v>
      </c>
    </row>
    <row r="7" spans="1:4" ht="19.5" customHeight="1" x14ac:dyDescent="0.2"/>
    <row r="8" spans="1:4" x14ac:dyDescent="0.2">
      <c r="A8" s="5" t="s">
        <v>11</v>
      </c>
      <c r="C8" s="21" t="s">
        <v>10</v>
      </c>
      <c r="D8" s="22" t="s">
        <v>112</v>
      </c>
    </row>
    <row r="9" spans="1:4" x14ac:dyDescent="0.2">
      <c r="A9" t="s">
        <v>111</v>
      </c>
      <c r="D9" t="s">
        <v>114</v>
      </c>
    </row>
    <row r="13" spans="1:4" x14ac:dyDescent="0.2">
      <c r="A13" t="s">
        <v>113</v>
      </c>
    </row>
    <row r="14" spans="1:4" ht="17.25" customHeight="1" x14ac:dyDescent="0.2"/>
    <row r="15" spans="1:4" s="6" customFormat="1" ht="20.100000000000001" customHeight="1" x14ac:dyDescent="0.2">
      <c r="A15" s="19" t="s">
        <v>2</v>
      </c>
      <c r="B15" s="24" t="s">
        <v>22</v>
      </c>
      <c r="C15" s="64" t="s">
        <v>3</v>
      </c>
      <c r="D15" s="65" t="s">
        <v>4</v>
      </c>
    </row>
    <row r="16" spans="1:4" s="6" customFormat="1" ht="20.100000000000001" customHeight="1" x14ac:dyDescent="0.25">
      <c r="A16" s="80" t="s">
        <v>124</v>
      </c>
      <c r="B16" s="62">
        <v>2.5</v>
      </c>
      <c r="C16" s="69">
        <v>40</v>
      </c>
      <c r="D16" s="66">
        <f t="shared" ref="D16:D20" si="0">B16*C16</f>
        <v>100</v>
      </c>
    </row>
    <row r="17" spans="1:4" s="6" customFormat="1" ht="20.100000000000001" customHeight="1" x14ac:dyDescent="0.25">
      <c r="A17" s="80" t="s">
        <v>115</v>
      </c>
      <c r="B17" s="63">
        <v>1</v>
      </c>
      <c r="C17" s="70">
        <v>144.1</v>
      </c>
      <c r="D17" s="67">
        <f t="shared" si="0"/>
        <v>144.1</v>
      </c>
    </row>
    <row r="18" spans="1:4" s="6" customFormat="1" ht="20.100000000000001" customHeight="1" x14ac:dyDescent="0.25">
      <c r="A18" s="80" t="s">
        <v>116</v>
      </c>
      <c r="B18" s="63">
        <v>1</v>
      </c>
      <c r="C18" s="70">
        <v>-45</v>
      </c>
      <c r="D18" s="67">
        <f t="shared" si="0"/>
        <v>-45</v>
      </c>
    </row>
    <row r="19" spans="1:4" s="6" customFormat="1" ht="20.100000000000001" customHeight="1" x14ac:dyDescent="0.25">
      <c r="A19" s="81" t="s">
        <v>120</v>
      </c>
      <c r="B19" s="27">
        <v>1</v>
      </c>
      <c r="C19" s="70">
        <v>20</v>
      </c>
      <c r="D19" s="67">
        <f t="shared" si="0"/>
        <v>20</v>
      </c>
    </row>
    <row r="20" spans="1:4" s="6" customFormat="1" ht="20.100000000000001" customHeight="1" x14ac:dyDescent="0.25">
      <c r="A20" s="83" t="s">
        <v>119</v>
      </c>
      <c r="B20" s="27">
        <v>1</v>
      </c>
      <c r="C20" s="70">
        <v>29.88</v>
      </c>
      <c r="D20" s="67">
        <f t="shared" si="0"/>
        <v>29.88</v>
      </c>
    </row>
    <row r="21" spans="1:4" s="6" customFormat="1" ht="20.100000000000001" customHeight="1" x14ac:dyDescent="0.25">
      <c r="A21" s="83" t="s">
        <v>117</v>
      </c>
      <c r="B21" s="27">
        <v>0.6</v>
      </c>
      <c r="C21" s="70">
        <v>40</v>
      </c>
      <c r="D21" s="67">
        <f>B21*C21</f>
        <v>24</v>
      </c>
    </row>
    <row r="22" spans="1:4" s="6" customFormat="1" ht="20.100000000000001" customHeight="1" x14ac:dyDescent="0.25">
      <c r="A22" s="84"/>
    </row>
    <row r="23" spans="1:4" s="6" customFormat="1" ht="19.5" customHeight="1" x14ac:dyDescent="0.2">
      <c r="A23" s="58"/>
      <c r="C23" s="8" t="s">
        <v>5</v>
      </c>
      <c r="D23" s="17">
        <f>SUM(D16:D21)</f>
        <v>272.98</v>
      </c>
    </row>
    <row r="24" spans="1:4" s="6" customFormat="1" ht="20.100000000000001" customHeight="1" x14ac:dyDescent="0.2">
      <c r="A24" s="58"/>
      <c r="C24" s="8" t="s">
        <v>6</v>
      </c>
      <c r="D24" s="9"/>
    </row>
    <row r="25" spans="1:4" s="6" customFormat="1" ht="20.100000000000001" customHeight="1" x14ac:dyDescent="0.2">
      <c r="A25" s="58"/>
      <c r="C25" s="8" t="s">
        <v>7</v>
      </c>
      <c r="D25" s="16">
        <f>D23*D24</f>
        <v>0</v>
      </c>
    </row>
    <row r="26" spans="1:4" s="6" customFormat="1" ht="20.100000000000001" customHeight="1" x14ac:dyDescent="0.2">
      <c r="A26" s="59"/>
      <c r="C26" s="8" t="s">
        <v>8</v>
      </c>
      <c r="D26" s="10"/>
    </row>
    <row r="27" spans="1:4" ht="19.5" customHeight="1" x14ac:dyDescent="0.2">
      <c r="A27" s="60"/>
      <c r="C27" s="11" t="s">
        <v>9</v>
      </c>
      <c r="D27" s="15">
        <f>D23+D25+D26</f>
        <v>272.98</v>
      </c>
    </row>
    <row r="28" spans="1:4" ht="19.5" customHeight="1" x14ac:dyDescent="0.2">
      <c r="A28" s="60"/>
    </row>
    <row r="29" spans="1:4" ht="19.5" customHeight="1" x14ac:dyDescent="0.2">
      <c r="A29" s="60"/>
    </row>
    <row r="30" spans="1:4" ht="19.5" customHeight="1" x14ac:dyDescent="0.2">
      <c r="A30" s="60"/>
    </row>
    <row r="31" spans="1:4" ht="25.5" x14ac:dyDescent="0.35">
      <c r="A31" s="85"/>
      <c r="B31" s="86"/>
      <c r="C31" s="86"/>
      <c r="D31" s="86"/>
    </row>
    <row r="32" spans="1:4" x14ac:dyDescent="0.2">
      <c r="A32" t="s">
        <v>19</v>
      </c>
    </row>
    <row r="35" spans="1:4" ht="25.5" x14ac:dyDescent="0.35">
      <c r="A35" s="85"/>
      <c r="B35" s="86"/>
      <c r="C35" s="86"/>
      <c r="D35" s="86"/>
    </row>
    <row r="36" spans="1:4" s="82" customFormat="1" x14ac:dyDescent="0.2">
      <c r="A36" s="12"/>
    </row>
  </sheetData>
  <mergeCells count="3">
    <mergeCell ref="B1:D1"/>
    <mergeCell ref="A31:D31"/>
    <mergeCell ref="A35:D35"/>
  </mergeCells>
  <pageMargins left="0.7" right="0.7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5912</vt:lpstr>
      <vt:lpstr>5913</vt:lpstr>
      <vt:lpstr>5914</vt:lpstr>
      <vt:lpstr>5915</vt:lpstr>
      <vt:lpstr>5916</vt:lpstr>
      <vt:lpstr>5917 (2)</vt:lpstr>
      <vt:lpstr>'5912'!Print_Area</vt:lpstr>
      <vt:lpstr>'5917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Deeds</cp:lastModifiedBy>
  <cp:lastPrinted>2012-08-15T03:04:47Z</cp:lastPrinted>
  <dcterms:created xsi:type="dcterms:W3CDTF">2000-07-27T22:23:01Z</dcterms:created>
  <dcterms:modified xsi:type="dcterms:W3CDTF">2012-10-16T04:12:07Z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TC062071001033</vt:lpwstr>
  </property>
</Properties>
</file>